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2)" sheetId="2" r:id="rId1"/>
  </sheets>
  <definedNames>
    <definedName name="_xlnm._FilterDatabase" localSheetId="0" hidden="1">'Sheet1 (2)'!$3:$71</definedName>
    <definedName name="_xlnm.Print_Titles" localSheetId="0">'Sheet1 (2)'!$1:$3</definedName>
  </definedNames>
  <calcPr calcId="144525"/>
</workbook>
</file>

<file path=xl/sharedStrings.xml><?xml version="1.0" encoding="utf-8"?>
<sst xmlns="http://schemas.openxmlformats.org/spreadsheetml/2006/main" count="649" uniqueCount="340">
  <si>
    <t>伊犁州2025年县级巩固拓展脱贫攻坚成果和乡村振兴计划项目汇总表</t>
  </si>
  <si>
    <t>项目序号</t>
  </si>
  <si>
    <t>项目库编号</t>
  </si>
  <si>
    <t>项目名称</t>
  </si>
  <si>
    <t>项目类别</t>
  </si>
  <si>
    <t>项目子类型</t>
  </si>
  <si>
    <t>建设性质</t>
  </si>
  <si>
    <t>实施地点</t>
  </si>
  <si>
    <t>主要建设内容</t>
  </si>
  <si>
    <t>建设单位</t>
  </si>
  <si>
    <t>建设规模</t>
  </si>
  <si>
    <t>资金规模</t>
  </si>
  <si>
    <t>资金来源（万元）</t>
  </si>
  <si>
    <t>项目主管部门</t>
  </si>
  <si>
    <t>责任人</t>
  </si>
  <si>
    <t>绩效目标</t>
  </si>
  <si>
    <t>中央衔接资金</t>
  </si>
  <si>
    <t>自治区衔接资金</t>
  </si>
  <si>
    <t>其他涉农整合资金</t>
  </si>
  <si>
    <t>地方政府债券资金</t>
  </si>
  <si>
    <t>其他资金</t>
  </si>
  <si>
    <t>县合计</t>
  </si>
  <si>
    <t>一</t>
  </si>
  <si>
    <t>产业项目（34个项目，衔接资金中产业占比为71.43%）</t>
  </si>
  <si>
    <t>（一）</t>
  </si>
  <si>
    <t>到户产业类(3个项目）</t>
  </si>
  <si>
    <t>GL0001</t>
  </si>
  <si>
    <t>伊犁州巩留县产业到户帮扶项目</t>
  </si>
  <si>
    <t>产业发展</t>
  </si>
  <si>
    <t>其他</t>
  </si>
  <si>
    <t>新建</t>
  </si>
  <si>
    <t>各乡镇（片区）、各村队</t>
  </si>
  <si>
    <t>种植玉米单产提升，引进品种母畜、自繁良种母畜、禽类养殖、庭院特色种植、自主创业等产业帮扶补助、公益性岗位、跨省（州）交通补贴交通补助</t>
  </si>
  <si>
    <t>户</t>
  </si>
  <si>
    <t>巩留县农业农村局</t>
  </si>
  <si>
    <t>各乡镇主要领导</t>
  </si>
  <si>
    <t>通过实施产业到户项目，使4000户脱贫户、监测户激发内生动力，实现“输血”和“造血”并举，大力促进农民稳定增收致富，为持续巩固拓展脱贫攻坚成果、坚决守牢不发生规模性返贫底线奠定基础。</t>
  </si>
  <si>
    <t>GL0002</t>
  </si>
  <si>
    <t>伊犁州巩留县庭院经济补助项目</t>
  </si>
  <si>
    <t>监测户100户每户补助2万元发展庭院经济(牛、鸡苗、骆驼、鸭苗、等入户项目、庭院环境卫生改厕)</t>
  </si>
  <si>
    <t>通过实施项目，使100名监测户发放牛、鸡苗、鸭苗、等入户项目、庭院环境卫生改厕补助，激发内生动力，实现“输血”和“造血”并举，大力促进农民稳定增收致富，为持续巩固拓展脱贫攻坚成果、坚决守牢不发生规模性返贫底线奠定基础。</t>
  </si>
  <si>
    <t>GL0003</t>
  </si>
  <si>
    <t>伊犁州巩留县小额贴息补助项目</t>
  </si>
  <si>
    <t>金融保险配套项目</t>
  </si>
  <si>
    <t>1500户脱贫户、监测户申请小额贴息贷款，用于偿还利息发展帮扶产业，提高增收渠道</t>
  </si>
  <si>
    <t>名</t>
  </si>
  <si>
    <t>项目实施过程中，为1500户脱贫户，以保证贴息贷款的效益最大化。</t>
  </si>
  <si>
    <t>（二）</t>
  </si>
  <si>
    <t>公共产业类（28个项目）</t>
  </si>
  <si>
    <t>GL004</t>
  </si>
  <si>
    <t>伊犁州巩留县库尔德宁镇莫乎尔村布草洗涤项目</t>
  </si>
  <si>
    <t>加工流通</t>
  </si>
  <si>
    <t>库尔德宁镇莫乎尔村</t>
  </si>
  <si>
    <t>新建库尔德宁镇布草洗涤厂房600平米一处，采购相关布草洗涤设备等相关附属设施（水、电、暖上下水）及硬化等。</t>
  </si>
  <si>
    <t>平米</t>
  </si>
  <si>
    <t>巩留县统战部</t>
  </si>
  <si>
    <t>罗晓伟、张健</t>
  </si>
  <si>
    <t>每年租金24万元，以租赁方式进行出租，带动本地就业3人以上，村委会负责日常监管；</t>
  </si>
  <si>
    <t>GL005</t>
  </si>
  <si>
    <t>伊犁州巩留县库尔德宁镇莫乎尔村篝火夜市提升项目</t>
  </si>
  <si>
    <t>加工流通项目</t>
  </si>
  <si>
    <t>完善上下水管网700米，建设污水处理池1座，新建舞台1座及附属设施</t>
  </si>
  <si>
    <t>座</t>
  </si>
  <si>
    <t>该项目（完善上下水管网700米，建设污水处理池1座，新建舞台1座及附属设施）合计年收益8.7万元，就业人数170人，收益率10%</t>
  </si>
  <si>
    <t>GL006</t>
  </si>
  <si>
    <t>伊犁州巩留县库尔德宁镇畜牧发展项目</t>
  </si>
  <si>
    <t>生产项目</t>
  </si>
  <si>
    <t>扩建</t>
  </si>
  <si>
    <t>库尔德宁镇阿热勒村、塔斯布拉克村</t>
  </si>
  <si>
    <t>1.扩建配种站10个防疫设施，包括圈舍、配药间、水电取暖等附属设施。
2.改造5座药浴池及其附属设施设施及地面硬化等设施。</t>
  </si>
  <si>
    <t>个</t>
  </si>
  <si>
    <t>每年租金4万元，以租赁方式进行出租，村委会负责日常监管，收益率4%；</t>
  </si>
  <si>
    <t>GL007</t>
  </si>
  <si>
    <t>伊犁州巩留县库尔德宁镇库热村壮大集体经济项目</t>
  </si>
  <si>
    <t>库尔德宁镇库热村</t>
  </si>
  <si>
    <t>库热村采购太空房5套及附属设施，塔斯布拉克村采购10座小木屋，建设保鲜库1座，阿热勒村冬季旅游采购马拉爬犁30个及附属设施。阔克塔勒村建设马琳采摘园，展厅及附属设施。</t>
  </si>
  <si>
    <t>座/个/套</t>
  </si>
  <si>
    <t>收益情况；塔斯布拉克村采购10座小木屋，建设保鲜库1座，用于脱贫户产业发展出租本地低收入群体；阿热勒村冬季旅游采购马拉爬犁30个及附属设施，依托2024年马队项目，发展库尔德宁镇冬季旅游，阿热勒村自行经营马队马拉爬犁项目，带动就业30户农户参与冬季马拉爬犁就业。</t>
  </si>
  <si>
    <t>GL010</t>
  </si>
  <si>
    <t>伊犁州巩留县吉尔格郎乡阔格尔森村新建屠宰点建设项目</t>
  </si>
  <si>
    <t>吉尔格郎乡阔格尔森村</t>
  </si>
  <si>
    <t>新建建筑总面积为100平方米砖混结构加工厂房，包括宰杀区、处理区、分割区及休息区。新建2公里自来水管道、一座容积为100立方米的玻璃钢化粪池、100米防护设施及彩钢棚圈，以及屠宰和冷藏设备等。</t>
  </si>
  <si>
    <t>阿尔新、刘守军</t>
  </si>
  <si>
    <t>经营主体：由巩留县吉尔格郎乡阔格尔森村与个体经营户签订了承租协议，壮大村集体经济收入。
受益人数：预计项目建成后，直接和间接创造就业岗位数10个，为当地居民提供稳定的收入来源，同时带动周边地区的肉类产品加工及相关产业发展。
收益率：以承租的方式交给第三方运营、预计年租金达到投资额的比例的6%。</t>
  </si>
  <si>
    <t>GL011</t>
  </si>
  <si>
    <t>伊犁州巩留县吉尔格郎乡阔格尔森村小酱果加工生产建设项目</t>
  </si>
  <si>
    <t>将阔格尔森村老村委会改建为小浆果加工坊（400平方），房屋提升改造，上下水电提升改造，安装蒸箱一个、灌装机一个、果酱果泥加工设备一套、清洗水槽一套、消毒柜一套、货架十组、封口机一个、封盖机一个、真空机、加工操作台两个及附属设施。</t>
  </si>
  <si>
    <t>平方</t>
  </si>
  <si>
    <t>经营主体：由巩留县吉尔格郎乡阔格尔森村与第三方运营公司签订了承租协议，壮大村集体收入经济。受益人数：预计项目建成后，直接和间接创造就业岗位五个，为当地居民提供稳定的收入来源，同时带动周边地区的相关产业发展。收益率：以承租的方式交给第三方运营、预计年租金达到投资额的比例的6%。</t>
  </si>
  <si>
    <t>GL012</t>
  </si>
  <si>
    <t>伊犁州巩留县吉尔格郎乡阔克加孜克村扶持壮大村集体经济项目（民宿提升改造）</t>
  </si>
  <si>
    <t>吉尔格郎乡阔克加孜克村</t>
  </si>
  <si>
    <t>改造建设标准间20间，上下水电网设施、卫生间及附属设施。</t>
  </si>
  <si>
    <t>间</t>
  </si>
  <si>
    <t>1.由巩留县吉尔格郎乡阔克加孜克村与第三方文旅运营公司签订了承租协议，壮大村集体收入经济。受益人数：预计项目建成后，直接和间接创造就业岗位贰拾个，为当地居民提供稳定的收入来源，同时带动周边地区的旅游及相关产业发展。收益率：以承租的方式交给第三方运营、预计年租金达到投资额的比例的6%，通过吸引游客和提供康养服务。</t>
  </si>
  <si>
    <t>GL013</t>
  </si>
  <si>
    <t>巩留县吉尔格郎乡渔业发展项目</t>
  </si>
  <si>
    <t>捕捞平台及附属设施建设</t>
  </si>
  <si>
    <t>该项目由巩留县天蕴渔业有限公司进行经营。受益人数：预计项目建成后，直接和间接创造就业岗位数10个，为当地居民提供稳定的收入来源，同时促进当地渔业资源的可持续利用和相关产业链的发展。收益率：以承租的方式交给第三方运营、预计年租金达到投资额的比例的4%。</t>
  </si>
  <si>
    <t>GL014</t>
  </si>
  <si>
    <t>巩留县渔业初加工及配套设备设施建设项目</t>
  </si>
  <si>
    <t>养殖基地出加工设备包括智能三文鱼加工生产线、液氮速冻机、液氮储气罐、制冰机、片冰机、污水处理系统、纯水系统、冷库等设备设施，电力改造等。</t>
  </si>
  <si>
    <t>经营主体：巩留县天蕴渔业有限公司
受益人数：预计项目建成后，直接和间接创造就业岗位数10个，为当地居民提供稳定的收入来源，同时促进当地渔业资源的可持续利用和相关产业链的发展。
收益率：以承租的方式交给第三方运营、预计年租金达到投资额的比例的4%。</t>
  </si>
  <si>
    <t>GL015</t>
  </si>
  <si>
    <t>伊犁州巩留县阿尕尔森镇萨尔乌泽克村果品延伸服务增效项目</t>
  </si>
  <si>
    <t>阿尕尔森镇萨尔乌泽克村</t>
  </si>
  <si>
    <t>新建230平米苹果加工简易车间、产品展销厅（安装水、电、采暖、供排等附属设施），采购5组苹果烘干机、1组切片机等设备，新建200平米彩钢棚，维修改造100平方库房及新建8米大门、60米围墙，地面硬化1200平方。</t>
  </si>
  <si>
    <t>詹辉明 马铖</t>
  </si>
  <si>
    <t>新建230平米苹果加工简易车间、产品展销厅（安装水、电、采暖、供排等附属设施），采购5组苹果烘干机、1组切片机等设备，新建200平米彩钢棚，维修改造100平方库房及新建8米大门、60米围墙，地面硬化1200平方。项目完工后，预计收益率为75%,上下浮动不超百分之10，合同由项目建成落地后进行签订。</t>
  </si>
  <si>
    <t>GL018</t>
  </si>
  <si>
    <t>伊犁州巩留县东买里镇乌图布拉克村保鲜库建设项目</t>
  </si>
  <si>
    <t>东买里镇乌图布拉克村</t>
  </si>
  <si>
    <t>新建一座1250㎡保鲜库及保温、制冷、电力等设施设备，以及附属设施建设。</t>
  </si>
  <si>
    <t>俞兆龙、孙远程</t>
  </si>
  <si>
    <t>4、收益合同约定情况：我镇严格按照项目收益情况每年制定规范的《资产收益分配方案》，按照资产收益60%用于扶贫公益事业，其余40%用于资产维修维护、村内公益事业等的要求，对资产收益进行及时合理分配，真正惠及帮扶对象。在资产收益支出中我镇严格按照四议两公开制度，由村级制定资产收益分配方案，镇级审核审批的程序进行。</t>
  </si>
  <si>
    <t>GL019</t>
  </si>
  <si>
    <t>伊犁州巩留县塔斯托别乡英塔木村土地平整项目</t>
  </si>
  <si>
    <t>塔斯托别乡英塔木村</t>
  </si>
  <si>
    <t>英塔木村2、3、4网格破根平渠土地平整0.44万亩。</t>
  </si>
  <si>
    <t>万亩</t>
  </si>
  <si>
    <t>王武斌、盛国军</t>
  </si>
  <si>
    <t>项目实施后，预计清理出200亩土地，以每亩500元承包给种植户阿三尼·阿布勒，产生经济效益10万元。</t>
  </si>
  <si>
    <t>GL020</t>
  </si>
  <si>
    <t>伊犁州巩留县塔斯托别乡喀拉巴克村羊品种改良站提升项目</t>
  </si>
  <si>
    <t>塔斯托别乡喀拉巴克村</t>
  </si>
  <si>
    <t>喀拉巴克村提升改造2座药浴池，喀拉巴克村二、四网格药浴池2座。</t>
  </si>
  <si>
    <t>项目实施后，与巩留县犇辉畜牧技术服务有限公司合作，预计产生经济效益3万元，用于村级防疫员劳务报酬及设施维护费用。</t>
  </si>
  <si>
    <t>GL021</t>
  </si>
  <si>
    <t>伊犁州巩留县塔斯托别乡温室生态大棚建设项目</t>
  </si>
  <si>
    <t>塔斯托别乡</t>
  </si>
  <si>
    <t>新建20个温室大棚及其附属设施</t>
  </si>
  <si>
    <t>项目实施后，每年分红6%，壮大村集体。</t>
  </si>
  <si>
    <t>GL022</t>
  </si>
  <si>
    <t>伊犁州巩留县提克阿热克镇阿克巴斯陶村羊品种改良站提升项目</t>
  </si>
  <si>
    <t>提阿克阿热克镇阿克巴斯陶村</t>
  </si>
  <si>
    <t>改造1座药浴池及地面硬化等设施。</t>
  </si>
  <si>
    <t>孙培培、陈晨</t>
  </si>
  <si>
    <t>通过采用先进的遗传技术，结合精准的育种策略，有效提高了羊群的整体生产性能。项目实施后，羊的产毛量和肉质均得到了显著提升，同时，改良站还注重羊群的健康管理和疾病预防，确保了羊只的高存活率和低发病率。此外，通过与科研机构的合作，改良站还开发了一系列针对不同市场需求的特色羊品种，满足了消费者对高品质羊肉和羊毛的需求</t>
  </si>
  <si>
    <t>GL023</t>
  </si>
  <si>
    <t>伊犁州巩留县阿克吐别克镇阔尔吉勒尕村特色果蔬保鲜库建设项目</t>
  </si>
  <si>
    <t>阿克吐别克镇阔尔吉勒尕村</t>
  </si>
  <si>
    <t>阔尔吉勒尕村600平米果蔬保鲜库（砖混结构）及仓储用房和配套附属设施。阔尔吉勒尕村现有300吨保鲜库，保温加固、保鲜设备提升增加速冻功能。</t>
  </si>
  <si>
    <t>夏华
刘民本</t>
  </si>
  <si>
    <t xml:space="preserve">1.经营主体：阿克吐别克镇阔尔吉勒尕村、哈雷社区
2.、受益人数：320户586人 
3.、收益率：年收益占总投资的3-6%。
4、收益合同约定情况：我镇严格按照项目收益情况每年制定规范的《资产收益分配方案》，按照资产收益60%用于扶贫公益事业，其余40%用于资产维修维护、村内公益事业等的要求，对资产收益进行及时合理分配，真正惠及帮扶对象。在资产收益支出中我镇严格按照四议两公开制度，由村级制定资产收益分配方案，镇级审核审批的程序进行。
</t>
  </si>
  <si>
    <t>GL024</t>
  </si>
  <si>
    <t>伊犁州巩留县阿克吐别克镇哈雷社区特色果蔬保鲜库建设项目</t>
  </si>
  <si>
    <t>阿克吐别克镇哈雷社区</t>
  </si>
  <si>
    <t>哈雷社区建设300吨冷库及配套附属设施1座；</t>
  </si>
  <si>
    <t>GL025</t>
  </si>
  <si>
    <t>伊犁州巩留县阿克吐别克镇阔尔吉勒尕村产业深加工项目</t>
  </si>
  <si>
    <t>阔尔吉勒尕村果蔬脆片精深加工项目，引进真空低温脱水油炸技术在苹果、新梅、树上干杏、胡萝卜、土豆等果蔬加工转化应用，建立生产线和示范基地1 个；</t>
  </si>
  <si>
    <t xml:space="preserve">1.受益人数：240户512人 
2、收益率：年收益占总投资的4-6%。
3、收益合同约定情况：我镇严格按照项目收益情况每年制定规范的《资产收益分配方案》，按照资产收益60%用于扶贫公益事业，其余40%用于资产维修维护、村内公益事业等的要求，对资产收益进行及时合理分配，真正惠及帮扶对象。在资产收益支出中我镇严格按照四议两公开制度，由村级制定资产收益分配方案，镇级审核审批的程序进行。
</t>
  </si>
  <si>
    <t>GL026</t>
  </si>
  <si>
    <t>伊犁州巩留县阿克吐别克镇唐努尔村产业深加工项目</t>
  </si>
  <si>
    <t>阿克吐别克镇唐努尔村</t>
  </si>
  <si>
    <t>唐努尔村建设肉产品产业深加工厂房200平方米及配套附属设施；</t>
  </si>
  <si>
    <t>GL027</t>
  </si>
  <si>
    <t>伊犁州巩留县阿克吐别克镇高尔基村农副产品加工及仓储项目</t>
  </si>
  <si>
    <t>阿克吐别克镇高尔基村</t>
  </si>
  <si>
    <t>建设农牧产品加工及仓储用房1000平米，提升农副产品附加值和市场竞争力。</t>
  </si>
  <si>
    <t xml:space="preserve">1.经营主体：阿克吐别克镇阔尔吉勒尕村、哈雷社区
2.受益人数：220户385人 
3.收益率：年收益占总投资的4-6%。
4.收益合同约定情况：我镇严格按照项目收益情况每年制定规范的《资产收益分配方案》，按照资产收益60%用于扶贫公益事业，其余40%用于资产维修维护、村内公益事业等的要求，对资产收益进行及时合理分配，真正惠及帮扶对象。在资产收益支出中我镇严格按照四议两公开制度，由村级制定资产收益分配方案，镇级审核审批的程序进行。
</t>
  </si>
  <si>
    <t>GL028</t>
  </si>
  <si>
    <t>伊犁州巩留县阿克吐别克镇玉米种业提升工程</t>
  </si>
  <si>
    <t>阿克吐别克镇</t>
  </si>
  <si>
    <t>建设玉米加工车间1200平方米及配套附属设施建设。</t>
  </si>
  <si>
    <t>夏华</t>
  </si>
  <si>
    <t>通过吸引新疆中繁农业科技有限责任公司投资1亿元建设玉米制种生产线，积极争取项目资金配套扶持建设1200 平米实验室及配套附属设施，有效提升制种产业发展，提高土地利用率（制种基地土地流转费有保障、亩均收入较高），带动群众就地就近务工就业，每年可实现集体增收12万元以上，带动本地2000名群众就业，平均增收3000元以上。</t>
  </si>
  <si>
    <t>GL029</t>
  </si>
  <si>
    <t>伊犁州巩留县巩留镇塔什干沙子村动物防疫诊疗站建设项目</t>
  </si>
  <si>
    <t>巩留镇塔什干沙子村</t>
  </si>
  <si>
    <t>塔村牧业队建设防疫库房30平方米，60平方米药池子并配套附属设施</t>
  </si>
  <si>
    <t>尚海龙、李·巴音斯根</t>
  </si>
  <si>
    <t>1.经营主体:项目建成后，将资产移交到项目所在区塔什干沙孜村，以公开招租的方式，租赁给第三方进行经营，明确租赁事宜。
2.受益人数：巩留镇塔什干沙孜牧业队有212户，3000只羊，每年群众都去别的乡镇对羊进行药浴预防疾病，成本高，对群众生产生活带来不便，项目建设成后就近进行药浴预防，能提高牲畜疾病预防水平，提高群众成本。
3.收益率：收益合同约定情况，项目建设成后，项目收益率力争达到资产价的2%以上。</t>
  </si>
  <si>
    <t>GL030</t>
  </si>
  <si>
    <t>伊犁州巩留县牛场鑫牛社区肉制品加工厂提升改造建设项目</t>
  </si>
  <si>
    <t>牛场鑫牛社区</t>
  </si>
  <si>
    <t>新建厂房400平米，购置肉制品加工设备、新建冷库（200平米）一座及相关附属设施建设。</t>
  </si>
  <si>
    <t>龚照明
李伟峰</t>
  </si>
  <si>
    <t>1.经营主体：巩留县牧丰源农副产品初加工农民专业合作社
2.受益人数：可带动10人就业
3.收益率：4%
4.收益合同约定情况：
巩留县牧丰源农副产品初加工农民专业合作社，目前主要是马肉加工，品种单一、生产周期短（仅有4个月左右），没有做到长期效益。
4.通过本次投资，负责生产加工禽类肉制品，可以扩大生产规模及库容，有效解决厂房狭小空间不足的问题，同时解决原材料冷藏空间不足的问题，建成后，对辖区闲置的办公阵地进行了有效利用，对集体每年增收8万元，带动群众就地就近就业。</t>
  </si>
  <si>
    <t>GL031</t>
  </si>
  <si>
    <t>巩留县综合农场现代农业机械化引进项目</t>
  </si>
  <si>
    <t>种植业</t>
  </si>
  <si>
    <t>塔斯托别乡综农社区</t>
  </si>
  <si>
    <t>引进新式大马力耕、磨、播种机、施肥机、收割机等农业机械。</t>
  </si>
  <si>
    <t>套</t>
  </si>
  <si>
    <t>丁强</t>
  </si>
  <si>
    <t>项目实施完成后,以租赁的形式进行收益分红,每年收益率在6%以上</t>
  </si>
  <si>
    <t>GL032</t>
  </si>
  <si>
    <t>伊犁州巩留县提克阿热克镇羊良种繁育场建设项目</t>
  </si>
  <si>
    <t>提克阿热克镇</t>
  </si>
  <si>
    <t>一是新建饲草料棚1座及附属设施、辅助设施水电空气能设备等</t>
  </si>
  <si>
    <t>项</t>
  </si>
  <si>
    <t>陈晨</t>
  </si>
  <si>
    <t>一、社会效益指标1. 良种羊繁育技术推广覆盖率≥90%，养殖规范化水平提升50%；2. 150名群众受益，畜禽养殖技术培训覆盖≥100户；3. 养殖废弃物无害化处理率达98%，生态环保达标率100%
二、经济效益指标1. 良种羊供应能力提升40%，养殖农户户均年增收≥3500元；2. 生态畜禽产业附加值增长30%，带动相关产业链增收≥20万元/年</t>
  </si>
  <si>
    <t>GL033</t>
  </si>
  <si>
    <t>伊犁州巩留县综合农场农田建设项目</t>
  </si>
  <si>
    <t>土地平整、修建农田防渗渠、涵桥、农田路等配套设施</t>
  </si>
  <si>
    <t>土地平整后耕地利用率提升10%以上，防渗渠减少水资源浪费，农田灌溉水利用系数提高至0.85以上，年节约灌溉成本10万元以上。</t>
  </si>
  <si>
    <t>GL034</t>
  </si>
  <si>
    <t>伊犁州巩留县塔斯托别乡综农社区产业发展建设项目</t>
  </si>
  <si>
    <t>采购83.4m³不锈钢储酒罐、包装车间（全自动灌装线18工位）等相关配套设备</t>
  </si>
  <si>
    <t>孙远程</t>
  </si>
  <si>
    <t>GL035</t>
  </si>
  <si>
    <t>伊犁州巩留县阿克吐别克镇产业深加工附属工程建设项目</t>
  </si>
  <si>
    <t>产业深加工发酵和称重设施设备，附属用房和能源储备用房及其他配套附属设施设。</t>
  </si>
  <si>
    <t>池新荣</t>
  </si>
  <si>
    <t>二</t>
  </si>
  <si>
    <t>其他类项目（6个项目）</t>
  </si>
  <si>
    <t>GL036</t>
  </si>
  <si>
    <t>伊犁州巩留县雨露计划补助项目</t>
  </si>
  <si>
    <t>巩固三保障成果</t>
  </si>
  <si>
    <t>教育</t>
  </si>
  <si>
    <t>脱贫户、监测户享受奖学补助共700名学生，每人补助3000元</t>
  </si>
  <si>
    <t>项目实施后提高700名学生幸福指数及满意度，提高学生受教育信心，巩固两不愁三保障</t>
  </si>
  <si>
    <t>GL037</t>
  </si>
  <si>
    <t>伊犁州巩留县房屋维修加固补助项目</t>
  </si>
  <si>
    <t>住房</t>
  </si>
  <si>
    <t>100户监测户脱贫户每户补助不超过2万元维修加固房屋</t>
  </si>
  <si>
    <t>项目实施后提升住房入住率，提高群众房屋安全性，巩固两不愁三保障</t>
  </si>
  <si>
    <t>GL038</t>
  </si>
  <si>
    <t>伊犁州巩留县人居环境设备采购项目</t>
  </si>
  <si>
    <t>乡村建设行动</t>
  </si>
  <si>
    <t>农村基础设施（含产业配套基础设施）</t>
  </si>
  <si>
    <t>采购垃圾车、酒水车、吸污车、扫地车、300个垃圾箱等</t>
  </si>
  <si>
    <t>根据各乡镇需求，通过采购垃圾车、酒水车、吸污车、扫地车、300个垃圾箱等，便于各乡镇开展环境卫生整治，提高乡村美化能力。</t>
  </si>
  <si>
    <t>GL039</t>
  </si>
  <si>
    <t>伊犁州巩留县改厕补助项目</t>
  </si>
  <si>
    <t>监测户，脱贫户发放500户改厕补助，每户补助2000元</t>
  </si>
  <si>
    <t>项目建成后，监测户，脱贫户发放500户改厕补助，每户补助2000元，解決各乡镇厕所污葵处理困难，提高粪污处理能力。</t>
  </si>
  <si>
    <t>GL040</t>
  </si>
  <si>
    <t>伊犁州巩留县就业技能培训项目</t>
  </si>
  <si>
    <t>培训</t>
  </si>
  <si>
    <t>200名户监测户，脱贫户就业技能培训（大型机械培训、保安培训、光伏组件、基座安装等）、脱贫户、监测户观摩示范村，观摩费用补助等</t>
  </si>
  <si>
    <t>通过项目实施，200名监测户，脱贫户就业技能培训（大型机械培训、保安培训等），脱贫户、监测户观摩示范村，观摩费用补助，提升群众就业能力，提高群脱贫户、监测户收入。</t>
  </si>
  <si>
    <t>GL041</t>
  </si>
  <si>
    <t>伊犁州巩留县项目管理费项目</t>
  </si>
  <si>
    <t>其它</t>
  </si>
  <si>
    <t>当年下达的批次资金（预计下达1.5亿元）提取1%项目管理费，用与支付监理费、设计费等项目管理费用</t>
  </si>
  <si>
    <t>万元</t>
  </si>
  <si>
    <t>通过项目实施，提取1%项目管理费，用与支付监理费、设计费等项目管理费用提升项目管理效率。</t>
  </si>
  <si>
    <t>GL042</t>
  </si>
  <si>
    <t>低氟边销茶推广项目</t>
  </si>
  <si>
    <t>为监测户采购低氟边销茶并设立专柜</t>
  </si>
  <si>
    <t>县委统战部</t>
  </si>
  <si>
    <t>解决我县困难群众饮用低氟边销茶问题，低氟边销茶宣传推广受益监测户468户，监测户受益金额4.68万元，茶叶采购合格率达到100%，监测户补助标准100人/户，确保困难群众喝得起、喝得到低氟边销茶，引导群众树立健康饮茶习惯，提高群众对地氟病的认识和安全消费意识，增强群众健康消费观念和防病意识，改变消费习惯，受益监测户满意度约达到98%以上。</t>
  </si>
  <si>
    <t>GL043</t>
  </si>
  <si>
    <t>乡村规划编制项目</t>
  </si>
  <si>
    <t>各乡镇，村队编制编制村庄规划</t>
  </si>
  <si>
    <t>通过编制村庄规划，提高项目村庄乡村建设工作稳步推进</t>
  </si>
  <si>
    <t>三</t>
  </si>
  <si>
    <t>乡村建设行动类（21个项目）</t>
  </si>
  <si>
    <t>GL047</t>
  </si>
  <si>
    <t>巩留县吉尔格郎乡沙尕村恰西景区旅游道路建设项目</t>
  </si>
  <si>
    <t>道路建设</t>
  </si>
  <si>
    <t>恰西鹿场</t>
  </si>
  <si>
    <t>恰西鹿场沙石路7公里及其附属设施</t>
  </si>
  <si>
    <t>公里</t>
  </si>
  <si>
    <t>通过项目实施，强化群众出行能力，及渔业发展效率</t>
  </si>
  <si>
    <t>GL048</t>
  </si>
  <si>
    <t>伊犁州巩留县塔斯托别乡民族特色民俗风情街建设项目</t>
  </si>
  <si>
    <t>塔斯托别乡伊勒格代村、阔那塔木村、琼巴格村</t>
  </si>
  <si>
    <t>伊勒格代村打造沿村委会至滑雪场主街道两旁旅游经济一条街3公里，提升改造沿街房屋、主路道路维修、两边混泥土硬化、基础设施、游乐设施及其他附属设施；阔那塔木村打造五组七、八网格多民族融合特色旅游产业街3公里，机关片区2公里，提升改造沿街房屋、水冲式厕所、主街道基础设施及其他附属设施；琼巴格村打造五组六、七、八网格民族特色风情旅游产业街4条共计6公里（32平方米），提升改造沿街房屋、主街道基础设施及其他附属设施。</t>
  </si>
  <si>
    <t>沿街集中打造乡村商业街区，积极引导群众大力发展个体经营活动，开设商店超市、特色小吃、特色民宿、小夜市、游乐场等经营场所，带动周边农牧民经营收入。</t>
  </si>
  <si>
    <t>GL049</t>
  </si>
  <si>
    <t>伊犁州巩留县吉尔格郞乡阔格尔森村天蕴渔业道路建设项目</t>
  </si>
  <si>
    <t>新建1.1公里*宽6米柏油路及附属设施。</t>
  </si>
  <si>
    <t>GL059</t>
  </si>
  <si>
    <t>伊犁州巩留县巩留镇黑水渠流域综合治理以工代赈项目</t>
  </si>
  <si>
    <t>巩留镇塔什干沙子村、良繁社区</t>
  </si>
  <si>
    <t>对黑水渠流域进行综合治理，渠道宽度6-8米，长度为4千米。治理内容包括河道清淤、河道及岸堤改造、配套渠系构筑物等；开展面源整治，对流域实施生态修复及环境综合治理等。</t>
  </si>
  <si>
    <t>巩留县发改委</t>
  </si>
  <si>
    <t>对黑水渠流域进行综合治理，渠道宽度6-8米，长度为4千米。通过项目实施，提升黑水渠周边环境整治能力，改善城乡融合区环境卫生</t>
  </si>
  <si>
    <t>GL060</t>
  </si>
  <si>
    <t>伊犁州巩留县阿克吐别克镇2025年中央财政以工代赈乡村道路建设项目</t>
  </si>
  <si>
    <t>新建农村道路6公里及配套附属设施。</t>
  </si>
  <si>
    <t>夏华、刘民本</t>
  </si>
  <si>
    <t>新建农村道路6公里及配套附属设施。通过项目实施，强化群众出行能力，及就业劳作积极性提高群众幸福指数</t>
  </si>
  <si>
    <t>GL061</t>
  </si>
  <si>
    <t>伊犁州巩留县巩留镇牛场良种社区梯形农田灌溉渠及配套设施以工代赈项目</t>
  </si>
  <si>
    <t>牛场良种社区</t>
  </si>
  <si>
    <t>新建良种社区梯形农田灌溉渠3.61公里及配套附属设施、渠道设计流量为：0.25m3/，渠道形式全部采用预制装配式梯形渠道，配套渠系建筑物总计94座。</t>
  </si>
  <si>
    <t>龚照明、李伟峰</t>
  </si>
  <si>
    <t>新建良种社区梯形农田灌溉渠3.61公里及配套附属设施、通过项目实施，强化庭院灌溉效率，提升庭院整洁度，提升农田劳作效率。</t>
  </si>
  <si>
    <t>GL062</t>
  </si>
  <si>
    <t>伊犁州巩留县阿尕尔森镇引水渠以工代赈项目</t>
  </si>
  <si>
    <t>阿尕尔森镇头道湾</t>
  </si>
  <si>
    <r>
      <t>新建</t>
    </r>
    <r>
      <rPr>
        <sz val="10"/>
        <color rgb="FF000000"/>
        <rFont val="方正仿宋_GBK"/>
        <charset val="134"/>
      </rPr>
      <t>2公里T型渠防渗渠（上宽3.6米，下宽60厘米）及相关配套附属设施建设</t>
    </r>
  </si>
  <si>
    <t>詹辉明、马成</t>
  </si>
  <si>
    <t>新建2公里T型渠防渗渠（上宽3.6米，下宽60厘米）及相关配套附属设施建设通过项目实施，强化庭院灌溉效率，提升庭院整洁度，提升农田劳作效率。</t>
  </si>
  <si>
    <t>GL063</t>
  </si>
  <si>
    <t>伊犁州巩留县巩留镇牛场农一社区2025年中央财政以工代赈巷道U形渠及配套附属设施项目</t>
  </si>
  <si>
    <t>巩留镇农一社区</t>
  </si>
  <si>
    <t>新建农一社区巷道U形渠9km，入户桥230座及配套设施。0.2m3/s，渠道形式全部采用要在施工现场支模浇制渠道，渠系建筑物总计275座。</t>
  </si>
  <si>
    <t>新建农一社区巷道U形渠9km，入户桥230座及配套设施。通过项目实施，强化庭院灌溉效率，提升庭院整洁度，提升农田劳作效率。</t>
  </si>
  <si>
    <t>GL064</t>
  </si>
  <si>
    <t>伊犁州巩留县公共厕所建设项目</t>
  </si>
  <si>
    <t>人居环境整治</t>
  </si>
  <si>
    <t>全县各乡镇修建公共厕所10座及其附属设施</t>
  </si>
  <si>
    <t>项目实施完成后有效提升提升人居环境整效率.</t>
  </si>
  <si>
    <t>GL065</t>
  </si>
  <si>
    <t>伊犁州巩留县公共照明项目</t>
  </si>
  <si>
    <t>农村公共服务</t>
  </si>
  <si>
    <t>全县各乡镇采购路灯及安装相关设施</t>
  </si>
  <si>
    <t>通过项目实施，强化群众出行能力，及产业发展效率</t>
  </si>
  <si>
    <t>GL066</t>
  </si>
  <si>
    <t>伊犁州巩留县困难群众饮用低氟边销茶项目</t>
  </si>
  <si>
    <t>各乡镇（片区）、村队</t>
  </si>
  <si>
    <t>给全县469户监测户发放低氟边销茶，每户发放价值100元的边销茶</t>
  </si>
  <si>
    <t>解决我县困难群众饮用低氟边销茶问题，引导群众树立健康饮茶习惯，提高群众对地氟病的人士和安全消费意识，增强群众健康消费观念和防病意识，受益监测户满意度约达到98%以上。</t>
  </si>
  <si>
    <t>GL067</t>
  </si>
  <si>
    <t>伊犁州巩留县牛场巴本库热队农田灌溉渠建设项目</t>
  </si>
  <si>
    <t>牛场巴本库热队</t>
  </si>
  <si>
    <t>新建农田灌溉渠3.5公里，配套相关附属设施。</t>
  </si>
  <si>
    <t>封伟剑</t>
  </si>
  <si>
    <t>GL068</t>
  </si>
  <si>
    <t>伊犁州库尔德宁镇曲如克便民桥建设项目</t>
  </si>
  <si>
    <t>库尔德宁镇</t>
  </si>
  <si>
    <t>新建库尔德宁镇曲如克便民桥一座及附属设施。</t>
  </si>
  <si>
    <t>翟明</t>
  </si>
  <si>
    <t>四</t>
  </si>
  <si>
    <t>一般债项目（4个）</t>
  </si>
  <si>
    <t>GL0069</t>
  </si>
  <si>
    <t>伊犁州巩留县农村道路建设工程项目</t>
  </si>
  <si>
    <t>全县各乡镇修建柏油路及砂石路200公里及其相关附属配套设施</t>
  </si>
  <si>
    <t>李虎</t>
  </si>
  <si>
    <t>全县各乡镇修建柏油路及砂石路200公里及其相关附属配套设施，通过项目实施，强化群众出行能力，及就业劳作积极性提高群众幸福指数</t>
  </si>
  <si>
    <t>GL0070</t>
  </si>
  <si>
    <t>伊犁州巩留县农村供水管网建设项目</t>
  </si>
  <si>
    <t xml:space="preserve">
各乡镇（片区）新建输水管线38.9km及附属建筑物包括蓄水池、闸阀井、排气井、排水井及渗井、电磁流量计阀井等
</t>
  </si>
  <si>
    <t>各乡镇（片区）新建输水管线38.9km及附属建筑物包括蓄水池、闸阀井、排气井、排水井及渗井、电磁流量计阀井等，通过项目实施.，对老旧供水管网进行改造，提高饮水安全水平，巩固两不愁三保障</t>
  </si>
  <si>
    <t>GL0071</t>
  </si>
  <si>
    <t>伊犁州巩留县农村污水处理建设项目</t>
  </si>
  <si>
    <t>各乡镇修建乡村污水管网62.5公里及其附属配套设施</t>
  </si>
  <si>
    <t>各乡镇修建乡村污水管网62.5公里及其附属配套设施，通过项目实施提高示范村污水处理能力及水厕改造覆盖率。</t>
  </si>
  <si>
    <t>GL0072</t>
  </si>
  <si>
    <t>伊犁州巩留县农村渠道建设项目</t>
  </si>
  <si>
    <t>配套设施项目</t>
  </si>
  <si>
    <t>各乡镇修建庭院防渗渠120公里、农田防渗渠100公里及附属设施</t>
  </si>
  <si>
    <t>各乡镇修建庭院防渗渠120公里、农田防渗渠100公里及附属设施通过项目实施，强化庭院灌溉效率，提升庭院整洁度，提升农田劳作效率。</t>
  </si>
  <si>
    <t>填表说明：
1．项目编号：编号由各地自行确定编制规则，为方便分类、识别、汇总，建议按照行政全称首字母缩写依次编号。如阿合奇县入库项目编号为AHQ00001。
2．项目名称：项目名称应体现主要建设内容，与项目建议书（立项或实施方案）名称保持一致。如XX县XX乡XX村自来水管网改造项目或XX乡XX村特色家禽养殖项目。
3．项目类别、项目子类型：按照《县级巩固拓展脱贫攻坚成果和乡村振兴项目库参考范围》填列。
4．建设性质：分为新建、扩建两种。新建是指该项目从未建设过；扩建是指该项目已完工，因需要再次在原项目的基础上增加新建设内容；原则上纳入县级项目库的项目应在当年度实施完毕.
5．实施地点：项目实施地点要具体到行政村名称。
6．建设单位、规模：填列项目具体主要建设内容中主体建设规模及数量，如XX乡XX村自来水项目，建设单位为公里，建设规模16。XX乡XX村特色家禽养殖项目，建设单位头，建设规模1000。
7．资金来源及规模：是指项目投入总规模，资金拼盘式项目按照衔接资金、其他涉农整合资金、地方债券资金、其他资金分类填列。
8．绩效目标：严格按照《财政专项扶贫资金绩效管理操作指南》，填列三星核心绩效指标。
9．入库时间：项目经县级领导小组审批通过的时间。
10．审批文号：是指县级领导小组通过项目审批文号。</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</si>
</sst>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quot;￥&quot;#,##0.00_);[Red]\(&quot;￥&quot;#,##0.00\)"/>
  </numFmts>
  <fonts count="34">
    <font>
      <sz val="11"/>
      <color theme="1"/>
      <name val="宋体"/>
      <charset val="134"/>
      <scheme val="minor"/>
    </font>
    <font>
      <sz val="11"/>
      <name val="Times New Roman"/>
      <charset val="134"/>
    </font>
    <font>
      <b/>
      <sz val="10"/>
      <name val="宋体"/>
      <charset val="134"/>
    </font>
    <font>
      <sz val="10"/>
      <name val="宋体"/>
      <charset val="134"/>
    </font>
    <font>
      <sz val="8"/>
      <color theme="1"/>
      <name val="方正仿宋_GBK"/>
      <charset val="134"/>
    </font>
    <font>
      <b/>
      <sz val="20"/>
      <name val="宋体"/>
      <charset val="134"/>
    </font>
    <font>
      <sz val="10"/>
      <color theme="1"/>
      <name val="方正仿宋_GBK"/>
      <charset val="134"/>
    </font>
    <font>
      <sz val="10"/>
      <name val="方正仿宋_GBK"/>
      <charset val="134"/>
    </font>
    <font>
      <sz val="8"/>
      <name val="宋体"/>
      <charset val="134"/>
    </font>
    <font>
      <sz val="9"/>
      <color theme="1"/>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Tahoma"/>
      <charset val="134"/>
    </font>
    <font>
      <sz val="11"/>
      <color indexed="8"/>
      <name val="宋体"/>
      <charset val="134"/>
    </font>
    <font>
      <sz val="11"/>
      <color rgb="FF000000"/>
      <name val="宋体"/>
      <charset val="134"/>
    </font>
    <font>
      <sz val="10"/>
      <color rgb="FF000000"/>
      <name val="方正仿宋_GBK"/>
      <charset val="134"/>
    </font>
  </fonts>
  <fills count="35">
    <fill>
      <patternFill patternType="none"/>
    </fill>
    <fill>
      <patternFill patternType="gray125"/>
    </fill>
    <fill>
      <patternFill patternType="solid">
        <fgColor theme="0" tint="-0.35"/>
        <bgColor indexed="64"/>
      </patternFill>
    </fill>
    <fill>
      <patternFill patternType="solid">
        <fgColor theme="0" tint="-0.1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pplyBorder="0">
      <alignment vertical="center"/>
    </xf>
    <xf numFmtId="42" fontId="0" fillId="0" borderId="0" applyFont="0" applyFill="0" applyBorder="0" applyAlignment="0" applyProtection="0">
      <alignment vertical="center"/>
    </xf>
    <xf numFmtId="0" fontId="10" fillId="4" borderId="0" applyNumberFormat="0" applyBorder="0" applyAlignment="0" applyProtection="0">
      <alignment vertical="center"/>
    </xf>
    <xf numFmtId="0" fontId="11"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6" borderId="0" applyNumberFormat="0" applyBorder="0" applyAlignment="0" applyProtection="0">
      <alignment vertical="center"/>
    </xf>
    <xf numFmtId="0" fontId="12" fillId="7" borderId="0" applyNumberFormat="0" applyBorder="0" applyAlignment="0" applyProtection="0">
      <alignment vertical="center"/>
    </xf>
    <xf numFmtId="43" fontId="0" fillId="0" borderId="0" applyFont="0" applyFill="0" applyBorder="0" applyAlignment="0" applyProtection="0">
      <alignment vertical="center"/>
    </xf>
    <xf numFmtId="0" fontId="13"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lignment vertical="center"/>
    </xf>
    <xf numFmtId="9" fontId="0" fillId="0" borderId="0" applyFont="0" applyFill="0" applyBorder="0" applyAlignment="0" applyProtection="0">
      <alignment vertical="center"/>
    </xf>
    <xf numFmtId="0" fontId="15" fillId="0" borderId="0" applyBorder="0">
      <alignment vertical="center"/>
    </xf>
    <xf numFmtId="0" fontId="16" fillId="0" borderId="0" applyNumberFormat="0" applyFill="0" applyBorder="0" applyAlignment="0" applyProtection="0">
      <alignment vertical="center"/>
    </xf>
    <xf numFmtId="0" fontId="0" fillId="9" borderId="8" applyNumberFormat="0" applyFont="0" applyAlignment="0" applyProtection="0">
      <alignment vertical="center"/>
    </xf>
    <xf numFmtId="0" fontId="13" fillId="10"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13" fillId="11" borderId="0" applyNumberFormat="0" applyBorder="0" applyAlignment="0" applyProtection="0">
      <alignment vertical="center"/>
    </xf>
    <xf numFmtId="0" fontId="17" fillId="0" borderId="10" applyNumberFormat="0" applyFill="0" applyAlignment="0" applyProtection="0">
      <alignment vertical="center"/>
    </xf>
    <xf numFmtId="0" fontId="13" fillId="12" borderId="0" applyNumberFormat="0" applyBorder="0" applyAlignment="0" applyProtection="0">
      <alignment vertical="center"/>
    </xf>
    <xf numFmtId="0" fontId="23" fillId="13" borderId="11" applyNumberFormat="0" applyAlignment="0" applyProtection="0">
      <alignment vertical="center"/>
    </xf>
    <xf numFmtId="0" fontId="15" fillId="0" borderId="0" applyBorder="0">
      <alignment vertical="top"/>
    </xf>
    <xf numFmtId="0" fontId="24" fillId="13" borderId="7" applyNumberFormat="0" applyAlignment="0" applyProtection="0">
      <alignment vertical="center"/>
    </xf>
    <xf numFmtId="0" fontId="25" fillId="14" borderId="12" applyNumberFormat="0" applyAlignment="0" applyProtection="0">
      <alignment vertical="center"/>
    </xf>
    <xf numFmtId="0" fontId="10" fillId="15" borderId="0" applyNumberFormat="0" applyBorder="0" applyAlignment="0" applyProtection="0">
      <alignment vertical="center"/>
    </xf>
    <xf numFmtId="0" fontId="13" fillId="16" borderId="0" applyNumberFormat="0" applyBorder="0" applyAlignment="0" applyProtection="0">
      <alignment vertical="center"/>
    </xf>
    <xf numFmtId="0" fontId="26" fillId="0" borderId="13" applyNumberFormat="0" applyFill="0" applyAlignment="0" applyProtection="0">
      <alignment vertical="center"/>
    </xf>
    <xf numFmtId="0" fontId="27" fillId="0" borderId="14" applyNumberFormat="0" applyFill="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10" fillId="19" borderId="0" applyNumberFormat="0" applyBorder="0" applyAlignment="0" applyProtection="0">
      <alignment vertical="center"/>
    </xf>
    <xf numFmtId="0" fontId="13"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30" fillId="0" borderId="0" applyBorder="0"/>
    <xf numFmtId="0" fontId="0" fillId="0" borderId="0" applyBorder="0"/>
    <xf numFmtId="0" fontId="10"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31" fillId="0" borderId="0" applyBorder="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32" fillId="0" borderId="0" applyBorder="0">
      <protection locked="0"/>
    </xf>
    <xf numFmtId="0" fontId="10" fillId="30" borderId="0" applyNumberFormat="0" applyBorder="0" applyAlignment="0" applyProtection="0">
      <alignment vertical="center"/>
    </xf>
    <xf numFmtId="0" fontId="13" fillId="31" borderId="0" applyNumberFormat="0" applyBorder="0" applyAlignment="0" applyProtection="0">
      <alignment vertical="center"/>
    </xf>
    <xf numFmtId="0" fontId="13" fillId="32" borderId="0" applyNumberFormat="0" applyBorder="0" applyAlignment="0" applyProtection="0">
      <alignment vertical="center"/>
    </xf>
    <xf numFmtId="0" fontId="10" fillId="33" borderId="0" applyNumberFormat="0" applyBorder="0" applyAlignment="0" applyProtection="0">
      <alignment vertical="center"/>
    </xf>
    <xf numFmtId="0" fontId="13" fillId="34" borderId="0" applyNumberFormat="0" applyBorder="0" applyAlignment="0" applyProtection="0">
      <alignment vertical="center"/>
    </xf>
    <xf numFmtId="0" fontId="15" fillId="0" borderId="0" applyBorder="0" applyProtection="0">
      <alignment vertical="center"/>
    </xf>
    <xf numFmtId="0" fontId="15" fillId="0" borderId="0" applyBorder="0"/>
    <xf numFmtId="0" fontId="31" fillId="0" borderId="0">
      <alignment vertical="center"/>
    </xf>
  </cellStyleXfs>
  <cellXfs count="34">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1" fillId="0" borderId="0" xfId="0" applyFont="1" applyFill="1" applyAlignment="1">
      <alignment horizontal="left" vertical="center" wrapText="1"/>
    </xf>
    <xf numFmtId="0" fontId="0" fillId="0" borderId="0" xfId="0" applyFill="1" applyAlignment="1"/>
    <xf numFmtId="177" fontId="5" fillId="0" borderId="0" xfId="0" applyNumberFormat="1"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7" fontId="5" fillId="0" borderId="0" xfId="0" applyNumberFormat="1" applyFont="1" applyFill="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6" fillId="0" borderId="2"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9" fillId="0" borderId="0" xfId="0" applyFont="1" applyFill="1" applyAlignment="1">
      <alignment horizontal="left"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常规 102"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常规 26" xfId="27"/>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常规 108" xfId="41"/>
    <cellStyle name="常规 7 2" xfId="42"/>
    <cellStyle name="40% - 强调文字颜色 2" xfId="43" builtinId="35"/>
    <cellStyle name="强调文字颜色 3" xfId="44" builtinId="37"/>
    <cellStyle name="强调文字颜色 4" xfId="45" builtinId="41"/>
    <cellStyle name="常规 50" xfId="46"/>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常规_Sheet1" xfId="56"/>
    <cellStyle name="常规 2" xfId="57"/>
    <cellStyle name="常规 3" xfId="58"/>
  </cellStyles>
  <dxfs count="11">
    <dxf>
      <font>
        <color rgb="FF9C0006"/>
      </font>
      <fill>
        <patternFill patternType="solid">
          <bgColor rgb="FFFFC7CE"/>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71"/>
  <sheetViews>
    <sheetView tabSelected="1" workbookViewId="0">
      <pane ySplit="3" topLeftCell="A4" activePane="bottomLeft" state="frozen"/>
      <selection/>
      <selection pane="bottomLeft" activeCell="M8" sqref="M8"/>
    </sheetView>
  </sheetViews>
  <sheetFormatPr defaultColWidth="9.64166666666667" defaultRowHeight="15"/>
  <cols>
    <col min="1" max="1" width="7.06666666666667" style="1" customWidth="1"/>
    <col min="2" max="2" width="7.625" style="1" customWidth="1"/>
    <col min="3" max="3" width="25.875" style="1" customWidth="1"/>
    <col min="4" max="4" width="9.125" style="1" customWidth="1"/>
    <col min="5" max="5" width="11.1333333333333" style="1" customWidth="1"/>
    <col min="6" max="6" width="8.775" style="1" customWidth="1"/>
    <col min="7" max="7" width="20.2833333333333" style="1" customWidth="1"/>
    <col min="8" max="8" width="60.3333333333333" style="6" customWidth="1"/>
    <col min="9" max="9" width="8.13333333333333" style="1" customWidth="1"/>
    <col min="10" max="10" width="7.63333333333333" style="1" customWidth="1"/>
    <col min="11" max="11" width="10.775" style="1" customWidth="1"/>
    <col min="12" max="12" width="9.225" style="1" customWidth="1"/>
    <col min="13" max="13" width="11" style="1" customWidth="1"/>
    <col min="14" max="14" width="8.09166666666667" style="1" customWidth="1"/>
    <col min="15" max="15" width="8.35" style="1" customWidth="1"/>
    <col min="16" max="16" width="6.525" style="1" customWidth="1"/>
    <col min="17" max="17" width="8.88333333333333" style="1" customWidth="1"/>
    <col min="18" max="18" width="8.25833333333333" style="1" customWidth="1"/>
    <col min="19" max="19" width="57.0583333333333" style="6" customWidth="1"/>
    <col min="20" max="16382" width="9" style="7"/>
    <col min="16383" max="16384" width="9.64166666666667" style="7"/>
  </cols>
  <sheetData>
    <row r="1" s="1" customFormat="1" ht="38" customHeight="1" spans="1:19">
      <c r="A1" s="8" t="s">
        <v>0</v>
      </c>
      <c r="B1" s="8"/>
      <c r="C1" s="8"/>
      <c r="D1" s="8"/>
      <c r="E1" s="8"/>
      <c r="F1" s="8"/>
      <c r="G1" s="8"/>
      <c r="H1" s="8"/>
      <c r="I1" s="8"/>
      <c r="J1" s="8"/>
      <c r="K1" s="8"/>
      <c r="L1" s="8"/>
      <c r="M1" s="8"/>
      <c r="N1" s="8"/>
      <c r="O1" s="8"/>
      <c r="P1" s="8"/>
      <c r="Q1" s="8"/>
      <c r="R1" s="8"/>
      <c r="S1" s="23"/>
    </row>
    <row r="2" s="2" customFormat="1" ht="27" customHeight="1" spans="1:19">
      <c r="A2" s="9" t="s">
        <v>1</v>
      </c>
      <c r="B2" s="10" t="s">
        <v>2</v>
      </c>
      <c r="C2" s="9" t="s">
        <v>3</v>
      </c>
      <c r="D2" s="9" t="s">
        <v>4</v>
      </c>
      <c r="E2" s="9" t="s">
        <v>5</v>
      </c>
      <c r="F2" s="9" t="s">
        <v>6</v>
      </c>
      <c r="G2" s="9" t="s">
        <v>7</v>
      </c>
      <c r="H2" s="9" t="s">
        <v>8</v>
      </c>
      <c r="I2" s="9" t="s">
        <v>9</v>
      </c>
      <c r="J2" s="9" t="s">
        <v>10</v>
      </c>
      <c r="K2" s="10" t="s">
        <v>11</v>
      </c>
      <c r="L2" s="9" t="s">
        <v>12</v>
      </c>
      <c r="M2" s="9"/>
      <c r="N2" s="9"/>
      <c r="O2" s="9"/>
      <c r="P2" s="9"/>
      <c r="Q2" s="10" t="s">
        <v>13</v>
      </c>
      <c r="R2" s="10" t="s">
        <v>14</v>
      </c>
      <c r="S2" s="24" t="s">
        <v>15</v>
      </c>
    </row>
    <row r="3" s="3" customFormat="1" ht="31" customHeight="1" spans="1:19">
      <c r="A3" s="10"/>
      <c r="B3" s="11"/>
      <c r="C3" s="10"/>
      <c r="D3" s="10"/>
      <c r="E3" s="10"/>
      <c r="F3" s="10"/>
      <c r="G3" s="10"/>
      <c r="H3" s="10"/>
      <c r="I3" s="10"/>
      <c r="J3" s="10"/>
      <c r="K3" s="11"/>
      <c r="L3" s="22" t="s">
        <v>16</v>
      </c>
      <c r="M3" s="22" t="s">
        <v>17</v>
      </c>
      <c r="N3" s="22" t="s">
        <v>18</v>
      </c>
      <c r="O3" s="22" t="s">
        <v>19</v>
      </c>
      <c r="P3" s="22" t="s">
        <v>20</v>
      </c>
      <c r="Q3" s="11"/>
      <c r="R3" s="11"/>
      <c r="S3" s="25"/>
    </row>
    <row r="4" s="3" customFormat="1" ht="35" customHeight="1" spans="1:19">
      <c r="A4" s="9" t="s">
        <v>21</v>
      </c>
      <c r="B4" s="9"/>
      <c r="C4" s="9"/>
      <c r="D4" s="9"/>
      <c r="E4" s="9"/>
      <c r="F4" s="9"/>
      <c r="G4" s="9"/>
      <c r="H4" s="9"/>
      <c r="I4" s="9"/>
      <c r="J4" s="9"/>
      <c r="K4" s="9"/>
      <c r="L4" s="9"/>
      <c r="M4" s="9"/>
      <c r="N4" s="9"/>
      <c r="O4" s="9"/>
      <c r="P4" s="9"/>
      <c r="Q4" s="9"/>
      <c r="R4" s="9"/>
      <c r="S4" s="26"/>
    </row>
    <row r="5" s="3" customFormat="1" ht="26" customHeight="1" spans="1:19">
      <c r="A5" s="9"/>
      <c r="B5" s="9"/>
      <c r="C5" s="9"/>
      <c r="D5" s="9"/>
      <c r="E5" s="9"/>
      <c r="F5" s="9"/>
      <c r="G5" s="9"/>
      <c r="H5" s="9"/>
      <c r="I5" s="9"/>
      <c r="J5" s="9"/>
      <c r="K5" s="9">
        <f t="shared" ref="K5:P5" si="0">K6+K40+K49+K63</f>
        <v>40253.37</v>
      </c>
      <c r="L5" s="9">
        <f t="shared" si="0"/>
        <v>15253.37</v>
      </c>
      <c r="M5" s="9">
        <f t="shared" si="0"/>
        <v>0</v>
      </c>
      <c r="N5" s="9">
        <f t="shared" si="0"/>
        <v>0</v>
      </c>
      <c r="O5" s="9">
        <f t="shared" si="0"/>
        <v>20000</v>
      </c>
      <c r="P5" s="9">
        <f t="shared" si="0"/>
        <v>5000</v>
      </c>
      <c r="Q5" s="9">
        <f>SUM(Q8:Q67)</f>
        <v>0</v>
      </c>
      <c r="R5" s="9">
        <f>SUM(R8:R67)</f>
        <v>0</v>
      </c>
      <c r="S5" s="26"/>
    </row>
    <row r="6" s="3" customFormat="1" ht="30" customHeight="1" spans="1:19">
      <c r="A6" s="12" t="s">
        <v>22</v>
      </c>
      <c r="B6" s="12"/>
      <c r="C6" s="12" t="s">
        <v>23</v>
      </c>
      <c r="D6" s="12"/>
      <c r="E6" s="12"/>
      <c r="F6" s="12"/>
      <c r="G6" s="12"/>
      <c r="H6" s="12"/>
      <c r="I6" s="12"/>
      <c r="J6" s="12"/>
      <c r="K6" s="12">
        <f t="shared" ref="K6:P6" si="1">K7+K11</f>
        <v>10798</v>
      </c>
      <c r="L6" s="12">
        <f t="shared" si="1"/>
        <v>10798</v>
      </c>
      <c r="M6" s="12">
        <f t="shared" si="1"/>
        <v>0</v>
      </c>
      <c r="N6" s="12">
        <f t="shared" si="1"/>
        <v>0</v>
      </c>
      <c r="O6" s="12">
        <f t="shared" si="1"/>
        <v>0</v>
      </c>
      <c r="P6" s="12">
        <f t="shared" si="1"/>
        <v>0</v>
      </c>
      <c r="Q6" s="12"/>
      <c r="R6" s="12"/>
      <c r="S6" s="27"/>
    </row>
    <row r="7" s="3" customFormat="1" ht="35" customHeight="1" spans="1:19">
      <c r="A7" s="13" t="s">
        <v>24</v>
      </c>
      <c r="B7" s="13">
        <v>1</v>
      </c>
      <c r="C7" s="13" t="s">
        <v>25</v>
      </c>
      <c r="D7" s="13"/>
      <c r="E7" s="13"/>
      <c r="F7" s="13"/>
      <c r="G7" s="13"/>
      <c r="H7" s="13"/>
      <c r="I7" s="13"/>
      <c r="J7" s="13"/>
      <c r="K7" s="13">
        <f t="shared" ref="K7:P7" si="2">K8+K9+K10</f>
        <v>2900</v>
      </c>
      <c r="L7" s="13">
        <f t="shared" si="2"/>
        <v>2900</v>
      </c>
      <c r="M7" s="13">
        <f t="shared" si="2"/>
        <v>0</v>
      </c>
      <c r="N7" s="13">
        <f t="shared" si="2"/>
        <v>0</v>
      </c>
      <c r="O7" s="13">
        <f t="shared" si="2"/>
        <v>0</v>
      </c>
      <c r="P7" s="13">
        <f t="shared" si="2"/>
        <v>0</v>
      </c>
      <c r="Q7" s="13"/>
      <c r="R7" s="13"/>
      <c r="S7" s="28"/>
    </row>
    <row r="8" s="3" customFormat="1" ht="38.25" spans="1:19">
      <c r="A8" s="14">
        <v>1</v>
      </c>
      <c r="B8" s="14" t="s">
        <v>26</v>
      </c>
      <c r="C8" s="14" t="s">
        <v>27</v>
      </c>
      <c r="D8" s="14" t="s">
        <v>28</v>
      </c>
      <c r="E8" s="14" t="s">
        <v>29</v>
      </c>
      <c r="F8" s="14" t="s">
        <v>30</v>
      </c>
      <c r="G8" s="14" t="s">
        <v>31</v>
      </c>
      <c r="H8" s="14" t="s">
        <v>32</v>
      </c>
      <c r="I8" s="14" t="s">
        <v>33</v>
      </c>
      <c r="J8" s="14">
        <v>4000</v>
      </c>
      <c r="K8" s="14">
        <v>2500</v>
      </c>
      <c r="L8" s="14">
        <v>2500</v>
      </c>
      <c r="M8" s="14">
        <v>0</v>
      </c>
      <c r="N8" s="14">
        <v>0</v>
      </c>
      <c r="O8" s="14">
        <v>0</v>
      </c>
      <c r="P8" s="14">
        <v>0</v>
      </c>
      <c r="Q8" s="14" t="s">
        <v>34</v>
      </c>
      <c r="R8" s="14" t="s">
        <v>35</v>
      </c>
      <c r="S8" s="29" t="s">
        <v>36</v>
      </c>
    </row>
    <row r="9" s="3" customFormat="1" ht="51" spans="1:19">
      <c r="A9" s="14">
        <v>2</v>
      </c>
      <c r="B9" s="14" t="s">
        <v>37</v>
      </c>
      <c r="C9" s="14" t="s">
        <v>38</v>
      </c>
      <c r="D9" s="14" t="s">
        <v>28</v>
      </c>
      <c r="E9" s="14" t="s">
        <v>28</v>
      </c>
      <c r="F9" s="14" t="s">
        <v>30</v>
      </c>
      <c r="G9" s="14" t="s">
        <v>31</v>
      </c>
      <c r="H9" s="14" t="s">
        <v>39</v>
      </c>
      <c r="I9" s="14" t="s">
        <v>33</v>
      </c>
      <c r="J9" s="14">
        <v>100</v>
      </c>
      <c r="K9" s="14">
        <v>200</v>
      </c>
      <c r="L9" s="14">
        <v>200</v>
      </c>
      <c r="M9" s="14">
        <v>0</v>
      </c>
      <c r="N9" s="14">
        <v>0</v>
      </c>
      <c r="O9" s="14">
        <v>0</v>
      </c>
      <c r="P9" s="14">
        <v>0</v>
      </c>
      <c r="Q9" s="14" t="s">
        <v>34</v>
      </c>
      <c r="R9" s="14" t="s">
        <v>35</v>
      </c>
      <c r="S9" s="29" t="s">
        <v>40</v>
      </c>
    </row>
    <row r="10" s="3" customFormat="1" ht="37" customHeight="1" spans="1:19">
      <c r="A10" s="14">
        <v>3</v>
      </c>
      <c r="B10" s="14" t="s">
        <v>41</v>
      </c>
      <c r="C10" s="14" t="s">
        <v>42</v>
      </c>
      <c r="D10" s="14" t="s">
        <v>28</v>
      </c>
      <c r="E10" s="14" t="s">
        <v>43</v>
      </c>
      <c r="F10" s="14" t="s">
        <v>30</v>
      </c>
      <c r="G10" s="14" t="s">
        <v>31</v>
      </c>
      <c r="H10" s="14" t="s">
        <v>44</v>
      </c>
      <c r="I10" s="14" t="s">
        <v>45</v>
      </c>
      <c r="J10" s="14">
        <v>1500</v>
      </c>
      <c r="K10" s="14">
        <v>200</v>
      </c>
      <c r="L10" s="14">
        <v>200</v>
      </c>
      <c r="M10" s="14">
        <v>0</v>
      </c>
      <c r="N10" s="14">
        <v>0</v>
      </c>
      <c r="O10" s="14">
        <v>0</v>
      </c>
      <c r="P10" s="14">
        <v>0</v>
      </c>
      <c r="Q10" s="14" t="s">
        <v>34</v>
      </c>
      <c r="R10" s="14" t="s">
        <v>35</v>
      </c>
      <c r="S10" s="29" t="s">
        <v>46</v>
      </c>
    </row>
    <row r="11" s="3" customFormat="1" ht="29" customHeight="1" spans="1:19">
      <c r="A11" s="13" t="s">
        <v>47</v>
      </c>
      <c r="B11" s="13"/>
      <c r="C11" s="13" t="s">
        <v>48</v>
      </c>
      <c r="D11" s="13"/>
      <c r="E11" s="13"/>
      <c r="F11" s="13"/>
      <c r="G11" s="13"/>
      <c r="H11" s="13"/>
      <c r="I11" s="13"/>
      <c r="J11" s="13"/>
      <c r="K11" s="13">
        <f>SUM(K12:K39)</f>
        <v>7898</v>
      </c>
      <c r="L11" s="13">
        <f>SUM(L12:L39)</f>
        <v>7898</v>
      </c>
      <c r="M11" s="13">
        <f>SUM(M12:M34)</f>
        <v>0</v>
      </c>
      <c r="N11" s="13">
        <f>SUM(N12:N34)</f>
        <v>0</v>
      </c>
      <c r="O11" s="13">
        <f>SUM(O12:O34)</f>
        <v>0</v>
      </c>
      <c r="P11" s="13">
        <f>SUM(P12:P34)</f>
        <v>0</v>
      </c>
      <c r="Q11" s="13"/>
      <c r="R11" s="13"/>
      <c r="S11" s="13"/>
    </row>
    <row r="12" s="3" customFormat="1" ht="31" customHeight="1" spans="1:19">
      <c r="A12" s="14">
        <v>4</v>
      </c>
      <c r="B12" s="14" t="s">
        <v>49</v>
      </c>
      <c r="C12" s="14" t="s">
        <v>50</v>
      </c>
      <c r="D12" s="14" t="s">
        <v>28</v>
      </c>
      <c r="E12" s="14" t="s">
        <v>51</v>
      </c>
      <c r="F12" s="14" t="s">
        <v>30</v>
      </c>
      <c r="G12" s="14" t="s">
        <v>52</v>
      </c>
      <c r="H12" s="14" t="s">
        <v>53</v>
      </c>
      <c r="I12" s="14" t="s">
        <v>54</v>
      </c>
      <c r="J12" s="14">
        <v>600</v>
      </c>
      <c r="K12" s="14">
        <v>400</v>
      </c>
      <c r="L12" s="14">
        <v>400</v>
      </c>
      <c r="M12" s="14">
        <v>0</v>
      </c>
      <c r="N12" s="14">
        <v>0</v>
      </c>
      <c r="O12" s="14">
        <v>0</v>
      </c>
      <c r="P12" s="14">
        <v>0</v>
      </c>
      <c r="Q12" s="14" t="s">
        <v>55</v>
      </c>
      <c r="R12" s="14" t="s">
        <v>56</v>
      </c>
      <c r="S12" s="29" t="s">
        <v>57</v>
      </c>
    </row>
    <row r="13" s="3" customFormat="1" ht="31" customHeight="1" spans="1:19">
      <c r="A13" s="14">
        <v>5</v>
      </c>
      <c r="B13" s="14" t="s">
        <v>58</v>
      </c>
      <c r="C13" s="14" t="s">
        <v>59</v>
      </c>
      <c r="D13" s="14" t="s">
        <v>28</v>
      </c>
      <c r="E13" s="14" t="s">
        <v>60</v>
      </c>
      <c r="F13" s="14" t="s">
        <v>30</v>
      </c>
      <c r="G13" s="14" t="s">
        <v>52</v>
      </c>
      <c r="H13" s="14" t="s">
        <v>61</v>
      </c>
      <c r="I13" s="14" t="s">
        <v>62</v>
      </c>
      <c r="J13" s="14">
        <v>2</v>
      </c>
      <c r="K13" s="14">
        <v>80</v>
      </c>
      <c r="L13" s="14">
        <v>80</v>
      </c>
      <c r="M13" s="14">
        <v>0</v>
      </c>
      <c r="N13" s="14">
        <v>0</v>
      </c>
      <c r="O13" s="14">
        <v>0</v>
      </c>
      <c r="P13" s="14">
        <v>0</v>
      </c>
      <c r="Q13" s="14" t="s">
        <v>34</v>
      </c>
      <c r="R13" s="14" t="s">
        <v>56</v>
      </c>
      <c r="S13" s="29" t="s">
        <v>63</v>
      </c>
    </row>
    <row r="14" s="3" customFormat="1" ht="31" customHeight="1" spans="1:19">
      <c r="A14" s="14">
        <v>6</v>
      </c>
      <c r="B14" s="14" t="s">
        <v>64</v>
      </c>
      <c r="C14" s="14" t="s">
        <v>65</v>
      </c>
      <c r="D14" s="14" t="s">
        <v>28</v>
      </c>
      <c r="E14" s="14" t="s">
        <v>66</v>
      </c>
      <c r="F14" s="14" t="s">
        <v>67</v>
      </c>
      <c r="G14" s="14" t="s">
        <v>68</v>
      </c>
      <c r="H14" s="14" t="s">
        <v>69</v>
      </c>
      <c r="I14" s="14" t="s">
        <v>70</v>
      </c>
      <c r="J14" s="14">
        <v>15</v>
      </c>
      <c r="K14" s="14">
        <v>100</v>
      </c>
      <c r="L14" s="14">
        <v>100</v>
      </c>
      <c r="M14" s="14">
        <v>0</v>
      </c>
      <c r="N14" s="14">
        <v>0</v>
      </c>
      <c r="O14" s="14">
        <v>0</v>
      </c>
      <c r="P14" s="14">
        <v>0</v>
      </c>
      <c r="Q14" s="14" t="s">
        <v>34</v>
      </c>
      <c r="R14" s="14" t="s">
        <v>56</v>
      </c>
      <c r="S14" s="29" t="s">
        <v>71</v>
      </c>
    </row>
    <row r="15" s="3" customFormat="1" ht="51" spans="1:19">
      <c r="A15" s="14">
        <v>7</v>
      </c>
      <c r="B15" s="14" t="s">
        <v>72</v>
      </c>
      <c r="C15" s="14" t="s">
        <v>73</v>
      </c>
      <c r="D15" s="14" t="s">
        <v>28</v>
      </c>
      <c r="E15" s="14" t="s">
        <v>66</v>
      </c>
      <c r="F15" s="14" t="s">
        <v>30</v>
      </c>
      <c r="G15" s="14" t="s">
        <v>74</v>
      </c>
      <c r="H15" s="14" t="s">
        <v>75</v>
      </c>
      <c r="I15" s="14" t="s">
        <v>76</v>
      </c>
      <c r="J15" s="14">
        <v>46</v>
      </c>
      <c r="K15" s="14">
        <v>420</v>
      </c>
      <c r="L15" s="14">
        <v>420</v>
      </c>
      <c r="M15" s="14">
        <v>0</v>
      </c>
      <c r="N15" s="14">
        <v>0</v>
      </c>
      <c r="O15" s="14">
        <v>0</v>
      </c>
      <c r="P15" s="14">
        <v>0</v>
      </c>
      <c r="Q15" s="14" t="s">
        <v>34</v>
      </c>
      <c r="R15" s="14" t="s">
        <v>56</v>
      </c>
      <c r="S15" s="29" t="s">
        <v>77</v>
      </c>
    </row>
    <row r="16" s="3" customFormat="1" ht="63.75" spans="1:19">
      <c r="A16" s="14">
        <v>8</v>
      </c>
      <c r="B16" s="14" t="s">
        <v>78</v>
      </c>
      <c r="C16" s="15" t="s">
        <v>79</v>
      </c>
      <c r="D16" s="15" t="s">
        <v>28</v>
      </c>
      <c r="E16" s="15" t="s">
        <v>66</v>
      </c>
      <c r="F16" s="15" t="s">
        <v>30</v>
      </c>
      <c r="G16" s="15" t="s">
        <v>80</v>
      </c>
      <c r="H16" s="15" t="s">
        <v>81</v>
      </c>
      <c r="I16" s="15" t="s">
        <v>54</v>
      </c>
      <c r="J16" s="15">
        <v>300</v>
      </c>
      <c r="K16" s="15">
        <v>100</v>
      </c>
      <c r="L16" s="15">
        <v>100</v>
      </c>
      <c r="M16" s="15">
        <v>0</v>
      </c>
      <c r="N16" s="15">
        <v>0</v>
      </c>
      <c r="O16" s="15">
        <v>0</v>
      </c>
      <c r="P16" s="15">
        <v>0</v>
      </c>
      <c r="Q16" s="15" t="s">
        <v>34</v>
      </c>
      <c r="R16" s="15" t="s">
        <v>82</v>
      </c>
      <c r="S16" s="30" t="s">
        <v>83</v>
      </c>
    </row>
    <row r="17" s="3" customFormat="1" ht="63.75" spans="1:19">
      <c r="A17" s="14">
        <v>9</v>
      </c>
      <c r="B17" s="14" t="s">
        <v>84</v>
      </c>
      <c r="C17" s="14" t="s">
        <v>85</v>
      </c>
      <c r="D17" s="14" t="s">
        <v>28</v>
      </c>
      <c r="E17" s="14" t="s">
        <v>28</v>
      </c>
      <c r="F17" s="14" t="s">
        <v>30</v>
      </c>
      <c r="G17" s="14" t="s">
        <v>80</v>
      </c>
      <c r="H17" s="14" t="s">
        <v>86</v>
      </c>
      <c r="I17" s="14" t="s">
        <v>87</v>
      </c>
      <c r="J17" s="14">
        <v>400</v>
      </c>
      <c r="K17" s="14">
        <v>100</v>
      </c>
      <c r="L17" s="14">
        <v>100</v>
      </c>
      <c r="M17" s="14">
        <v>0</v>
      </c>
      <c r="N17" s="14">
        <v>0</v>
      </c>
      <c r="O17" s="14">
        <v>0</v>
      </c>
      <c r="P17" s="14">
        <v>0</v>
      </c>
      <c r="Q17" s="14" t="s">
        <v>34</v>
      </c>
      <c r="R17" s="14" t="s">
        <v>82</v>
      </c>
      <c r="S17" s="29" t="s">
        <v>88</v>
      </c>
    </row>
    <row r="18" s="3" customFormat="1" ht="63.75" spans="1:19">
      <c r="A18" s="14">
        <v>10</v>
      </c>
      <c r="B18" s="14" t="s">
        <v>89</v>
      </c>
      <c r="C18" s="14" t="s">
        <v>90</v>
      </c>
      <c r="D18" s="14" t="s">
        <v>28</v>
      </c>
      <c r="E18" s="14" t="s">
        <v>28</v>
      </c>
      <c r="F18" s="14" t="s">
        <v>67</v>
      </c>
      <c r="G18" s="14" t="s">
        <v>91</v>
      </c>
      <c r="H18" s="14" t="s">
        <v>92</v>
      </c>
      <c r="I18" s="14" t="s">
        <v>93</v>
      </c>
      <c r="J18" s="14">
        <v>20</v>
      </c>
      <c r="K18" s="14">
        <v>200</v>
      </c>
      <c r="L18" s="14">
        <v>200</v>
      </c>
      <c r="M18" s="14">
        <v>0</v>
      </c>
      <c r="N18" s="14">
        <v>0</v>
      </c>
      <c r="O18" s="14">
        <v>0</v>
      </c>
      <c r="P18" s="14">
        <v>0</v>
      </c>
      <c r="Q18" s="14" t="s">
        <v>34</v>
      </c>
      <c r="R18" s="14" t="s">
        <v>82</v>
      </c>
      <c r="S18" s="29" t="s">
        <v>94</v>
      </c>
    </row>
    <row r="19" s="3" customFormat="1" ht="51" spans="1:19">
      <c r="A19" s="14">
        <v>11</v>
      </c>
      <c r="B19" s="14" t="s">
        <v>95</v>
      </c>
      <c r="C19" s="15" t="s">
        <v>96</v>
      </c>
      <c r="D19" s="15" t="s">
        <v>28</v>
      </c>
      <c r="E19" s="15" t="s">
        <v>66</v>
      </c>
      <c r="F19" s="15" t="s">
        <v>30</v>
      </c>
      <c r="G19" s="15" t="s">
        <v>80</v>
      </c>
      <c r="H19" s="15" t="s">
        <v>97</v>
      </c>
      <c r="I19" s="15" t="s">
        <v>70</v>
      </c>
      <c r="J19" s="15">
        <v>1</v>
      </c>
      <c r="K19" s="15">
        <v>600</v>
      </c>
      <c r="L19" s="15">
        <v>600</v>
      </c>
      <c r="M19" s="15">
        <v>0</v>
      </c>
      <c r="N19" s="15">
        <v>0</v>
      </c>
      <c r="O19" s="15">
        <v>0</v>
      </c>
      <c r="P19" s="15">
        <v>0</v>
      </c>
      <c r="Q19" s="15" t="s">
        <v>34</v>
      </c>
      <c r="R19" s="15" t="s">
        <v>82</v>
      </c>
      <c r="S19" s="30" t="s">
        <v>98</v>
      </c>
    </row>
    <row r="20" s="3" customFormat="1" ht="63.75" spans="1:19">
      <c r="A20" s="14">
        <v>12</v>
      </c>
      <c r="B20" s="14" t="s">
        <v>99</v>
      </c>
      <c r="C20" s="15" t="s">
        <v>100</v>
      </c>
      <c r="D20" s="15" t="s">
        <v>28</v>
      </c>
      <c r="E20" s="15" t="s">
        <v>66</v>
      </c>
      <c r="F20" s="15" t="s">
        <v>30</v>
      </c>
      <c r="G20" s="15" t="s">
        <v>80</v>
      </c>
      <c r="H20" s="15" t="s">
        <v>101</v>
      </c>
      <c r="I20" s="15" t="s">
        <v>70</v>
      </c>
      <c r="J20" s="15">
        <v>21</v>
      </c>
      <c r="K20" s="15">
        <v>900</v>
      </c>
      <c r="L20" s="15">
        <v>900</v>
      </c>
      <c r="M20" s="15">
        <v>0</v>
      </c>
      <c r="N20" s="15">
        <v>0</v>
      </c>
      <c r="O20" s="15">
        <v>0</v>
      </c>
      <c r="P20" s="15">
        <v>0</v>
      </c>
      <c r="Q20" s="15" t="s">
        <v>34</v>
      </c>
      <c r="R20" s="15" t="s">
        <v>82</v>
      </c>
      <c r="S20" s="30" t="s">
        <v>102</v>
      </c>
    </row>
    <row r="21" s="3" customFormat="1" ht="51" spans="1:19">
      <c r="A21" s="14">
        <v>13</v>
      </c>
      <c r="B21" s="14" t="s">
        <v>103</v>
      </c>
      <c r="C21" s="15" t="s">
        <v>104</v>
      </c>
      <c r="D21" s="15" t="s">
        <v>28</v>
      </c>
      <c r="E21" s="15" t="s">
        <v>66</v>
      </c>
      <c r="F21" s="15" t="s">
        <v>30</v>
      </c>
      <c r="G21" s="15" t="s">
        <v>105</v>
      </c>
      <c r="H21" s="15" t="s">
        <v>106</v>
      </c>
      <c r="I21" s="15" t="s">
        <v>54</v>
      </c>
      <c r="J21" s="15">
        <v>1300</v>
      </c>
      <c r="K21" s="15">
        <v>450</v>
      </c>
      <c r="L21" s="15">
        <v>450</v>
      </c>
      <c r="M21" s="15">
        <v>0</v>
      </c>
      <c r="N21" s="15">
        <v>0</v>
      </c>
      <c r="O21" s="15">
        <v>0</v>
      </c>
      <c r="P21" s="15">
        <v>0</v>
      </c>
      <c r="Q21" s="15" t="s">
        <v>55</v>
      </c>
      <c r="R21" s="15" t="s">
        <v>107</v>
      </c>
      <c r="S21" s="30" t="s">
        <v>108</v>
      </c>
    </row>
    <row r="22" s="3" customFormat="1" ht="46" customHeight="1" spans="1:19">
      <c r="A22" s="14">
        <v>14</v>
      </c>
      <c r="B22" s="14" t="s">
        <v>109</v>
      </c>
      <c r="C22" s="15" t="s">
        <v>110</v>
      </c>
      <c r="D22" s="15" t="s">
        <v>28</v>
      </c>
      <c r="E22" s="15" t="s">
        <v>66</v>
      </c>
      <c r="F22" s="14" t="s">
        <v>30</v>
      </c>
      <c r="G22" s="14" t="s">
        <v>111</v>
      </c>
      <c r="H22" s="15" t="s">
        <v>112</v>
      </c>
      <c r="I22" s="14" t="s">
        <v>54</v>
      </c>
      <c r="J22" s="14">
        <v>1250</v>
      </c>
      <c r="K22" s="15">
        <v>500</v>
      </c>
      <c r="L22" s="15">
        <v>500</v>
      </c>
      <c r="M22" s="14">
        <v>0</v>
      </c>
      <c r="N22" s="14">
        <v>0</v>
      </c>
      <c r="O22" s="14">
        <v>0</v>
      </c>
      <c r="P22" s="14">
        <v>0</v>
      </c>
      <c r="Q22" s="14" t="s">
        <v>34</v>
      </c>
      <c r="R22" s="14" t="s">
        <v>113</v>
      </c>
      <c r="S22" s="29" t="s">
        <v>114</v>
      </c>
    </row>
    <row r="23" s="3" customFormat="1" ht="30" customHeight="1" spans="1:19">
      <c r="A23" s="14">
        <v>15</v>
      </c>
      <c r="B23" s="14" t="s">
        <v>115</v>
      </c>
      <c r="C23" s="14" t="s">
        <v>116</v>
      </c>
      <c r="D23" s="14" t="s">
        <v>28</v>
      </c>
      <c r="E23" s="14" t="s">
        <v>66</v>
      </c>
      <c r="F23" s="14" t="s">
        <v>30</v>
      </c>
      <c r="G23" s="14" t="s">
        <v>117</v>
      </c>
      <c r="H23" s="16" t="s">
        <v>118</v>
      </c>
      <c r="I23" s="14" t="s">
        <v>119</v>
      </c>
      <c r="J23" s="14">
        <v>0.44</v>
      </c>
      <c r="K23" s="16">
        <v>200</v>
      </c>
      <c r="L23" s="16">
        <v>200</v>
      </c>
      <c r="M23" s="14">
        <v>0</v>
      </c>
      <c r="N23" s="14">
        <v>0</v>
      </c>
      <c r="O23" s="14">
        <v>0</v>
      </c>
      <c r="P23" s="14">
        <v>0</v>
      </c>
      <c r="Q23" s="14" t="s">
        <v>34</v>
      </c>
      <c r="R23" s="14" t="s">
        <v>120</v>
      </c>
      <c r="S23" s="29" t="s">
        <v>121</v>
      </c>
    </row>
    <row r="24" s="3" customFormat="1" ht="30" customHeight="1" spans="1:19">
      <c r="A24" s="14">
        <v>16</v>
      </c>
      <c r="B24" s="14" t="s">
        <v>122</v>
      </c>
      <c r="C24" s="14" t="s">
        <v>123</v>
      </c>
      <c r="D24" s="14" t="s">
        <v>28</v>
      </c>
      <c r="E24" s="14" t="s">
        <v>28</v>
      </c>
      <c r="F24" s="14" t="s">
        <v>30</v>
      </c>
      <c r="G24" s="14" t="s">
        <v>124</v>
      </c>
      <c r="H24" s="16" t="s">
        <v>125</v>
      </c>
      <c r="I24" s="14" t="s">
        <v>62</v>
      </c>
      <c r="J24" s="14">
        <v>4</v>
      </c>
      <c r="K24" s="16">
        <v>100</v>
      </c>
      <c r="L24" s="16">
        <v>100</v>
      </c>
      <c r="M24" s="14">
        <v>0</v>
      </c>
      <c r="N24" s="14">
        <v>0</v>
      </c>
      <c r="O24" s="14">
        <v>0</v>
      </c>
      <c r="P24" s="14">
        <v>0</v>
      </c>
      <c r="Q24" s="14" t="s">
        <v>34</v>
      </c>
      <c r="R24" s="14" t="s">
        <v>120</v>
      </c>
      <c r="S24" s="29" t="s">
        <v>126</v>
      </c>
    </row>
    <row r="25" s="3" customFormat="1" ht="35" customHeight="1" spans="1:19">
      <c r="A25" s="14">
        <v>17</v>
      </c>
      <c r="B25" s="14" t="s">
        <v>127</v>
      </c>
      <c r="C25" s="14" t="s">
        <v>128</v>
      </c>
      <c r="D25" s="14" t="s">
        <v>28</v>
      </c>
      <c r="E25" s="14" t="s">
        <v>28</v>
      </c>
      <c r="F25" s="14" t="s">
        <v>30</v>
      </c>
      <c r="G25" s="14" t="s">
        <v>129</v>
      </c>
      <c r="H25" s="16" t="s">
        <v>130</v>
      </c>
      <c r="I25" s="14" t="s">
        <v>62</v>
      </c>
      <c r="J25" s="14">
        <v>20</v>
      </c>
      <c r="K25" s="16">
        <v>500</v>
      </c>
      <c r="L25" s="16">
        <v>500</v>
      </c>
      <c r="M25" s="14">
        <v>0</v>
      </c>
      <c r="N25" s="14">
        <v>0</v>
      </c>
      <c r="O25" s="14">
        <v>0</v>
      </c>
      <c r="P25" s="14">
        <v>0</v>
      </c>
      <c r="Q25" s="14" t="s">
        <v>34</v>
      </c>
      <c r="R25" s="14" t="s">
        <v>120</v>
      </c>
      <c r="S25" s="29" t="s">
        <v>131</v>
      </c>
    </row>
    <row r="26" s="3" customFormat="1" ht="63.75" spans="1:19">
      <c r="A26" s="14">
        <v>18</v>
      </c>
      <c r="B26" s="14" t="s">
        <v>132</v>
      </c>
      <c r="C26" s="14" t="s">
        <v>133</v>
      </c>
      <c r="D26" s="14" t="s">
        <v>28</v>
      </c>
      <c r="E26" s="14" t="s">
        <v>66</v>
      </c>
      <c r="F26" s="14" t="s">
        <v>30</v>
      </c>
      <c r="G26" s="14" t="s">
        <v>134</v>
      </c>
      <c r="H26" s="15" t="s">
        <v>135</v>
      </c>
      <c r="I26" s="14" t="s">
        <v>54</v>
      </c>
      <c r="J26" s="14">
        <v>120</v>
      </c>
      <c r="K26" s="14">
        <v>6</v>
      </c>
      <c r="L26" s="14">
        <v>6</v>
      </c>
      <c r="M26" s="14">
        <v>0</v>
      </c>
      <c r="N26" s="14">
        <v>0</v>
      </c>
      <c r="O26" s="14">
        <v>0</v>
      </c>
      <c r="P26" s="14">
        <v>0</v>
      </c>
      <c r="Q26" s="14" t="s">
        <v>34</v>
      </c>
      <c r="R26" s="14" t="s">
        <v>136</v>
      </c>
      <c r="S26" s="29" t="s">
        <v>137</v>
      </c>
    </row>
    <row r="27" s="3" customFormat="1" ht="114.75" spans="1:19">
      <c r="A27" s="14">
        <v>19</v>
      </c>
      <c r="B27" s="14" t="s">
        <v>138</v>
      </c>
      <c r="C27" s="14" t="s">
        <v>139</v>
      </c>
      <c r="D27" s="14" t="s">
        <v>28</v>
      </c>
      <c r="E27" s="14" t="s">
        <v>60</v>
      </c>
      <c r="F27" s="14" t="s">
        <v>30</v>
      </c>
      <c r="G27" s="14" t="s">
        <v>140</v>
      </c>
      <c r="H27" s="14" t="s">
        <v>141</v>
      </c>
      <c r="I27" s="14" t="s">
        <v>54</v>
      </c>
      <c r="J27" s="14">
        <v>600</v>
      </c>
      <c r="K27" s="14">
        <v>300</v>
      </c>
      <c r="L27" s="14">
        <v>300</v>
      </c>
      <c r="M27" s="14">
        <v>0</v>
      </c>
      <c r="N27" s="14">
        <v>0</v>
      </c>
      <c r="O27" s="14">
        <v>0</v>
      </c>
      <c r="P27" s="14">
        <v>0</v>
      </c>
      <c r="Q27" s="14" t="s">
        <v>34</v>
      </c>
      <c r="R27" s="14" t="s">
        <v>142</v>
      </c>
      <c r="S27" s="29" t="s">
        <v>143</v>
      </c>
    </row>
    <row r="28" s="3" customFormat="1" ht="63.75" spans="1:19">
      <c r="A28" s="14">
        <v>20</v>
      </c>
      <c r="B28" s="14" t="s">
        <v>144</v>
      </c>
      <c r="C28" s="14" t="s">
        <v>145</v>
      </c>
      <c r="D28" s="14" t="s">
        <v>28</v>
      </c>
      <c r="E28" s="14" t="s">
        <v>60</v>
      </c>
      <c r="F28" s="14" t="s">
        <v>30</v>
      </c>
      <c r="G28" s="14" t="s">
        <v>146</v>
      </c>
      <c r="H28" s="14" t="s">
        <v>147</v>
      </c>
      <c r="I28" s="14" t="s">
        <v>54</v>
      </c>
      <c r="J28" s="14">
        <v>300</v>
      </c>
      <c r="K28" s="14">
        <v>300</v>
      </c>
      <c r="L28" s="14">
        <v>300</v>
      </c>
      <c r="M28" s="14">
        <v>0</v>
      </c>
      <c r="N28" s="14">
        <v>0</v>
      </c>
      <c r="O28" s="14">
        <v>0</v>
      </c>
      <c r="P28" s="14">
        <v>0</v>
      </c>
      <c r="Q28" s="14" t="s">
        <v>34</v>
      </c>
      <c r="R28" s="14" t="s">
        <v>142</v>
      </c>
      <c r="S28" s="29" t="s">
        <v>114</v>
      </c>
    </row>
    <row r="29" s="3" customFormat="1" ht="102" spans="1:19">
      <c r="A29" s="14">
        <v>21</v>
      </c>
      <c r="B29" s="14" t="s">
        <v>148</v>
      </c>
      <c r="C29" s="14" t="s">
        <v>149</v>
      </c>
      <c r="D29" s="14" t="s">
        <v>28</v>
      </c>
      <c r="E29" s="14" t="s">
        <v>60</v>
      </c>
      <c r="F29" s="14" t="s">
        <v>30</v>
      </c>
      <c r="G29" s="14" t="s">
        <v>140</v>
      </c>
      <c r="H29" s="14" t="s">
        <v>150</v>
      </c>
      <c r="I29" s="14" t="s">
        <v>54</v>
      </c>
      <c r="J29" s="14">
        <v>200</v>
      </c>
      <c r="K29" s="14">
        <v>300</v>
      </c>
      <c r="L29" s="14">
        <v>300</v>
      </c>
      <c r="M29" s="14">
        <v>0</v>
      </c>
      <c r="N29" s="14">
        <v>0</v>
      </c>
      <c r="O29" s="14">
        <v>0</v>
      </c>
      <c r="P29" s="14">
        <v>0</v>
      </c>
      <c r="Q29" s="14" t="s">
        <v>55</v>
      </c>
      <c r="R29" s="14" t="s">
        <v>142</v>
      </c>
      <c r="S29" s="29" t="s">
        <v>151</v>
      </c>
    </row>
    <row r="30" s="3" customFormat="1" ht="37" customHeight="1" spans="1:19">
      <c r="A30" s="14">
        <v>22</v>
      </c>
      <c r="B30" s="14" t="s">
        <v>152</v>
      </c>
      <c r="C30" s="14" t="s">
        <v>153</v>
      </c>
      <c r="D30" s="14" t="s">
        <v>28</v>
      </c>
      <c r="E30" s="14" t="s">
        <v>60</v>
      </c>
      <c r="F30" s="14" t="s">
        <v>30</v>
      </c>
      <c r="G30" s="14" t="s">
        <v>154</v>
      </c>
      <c r="H30" s="14" t="s">
        <v>155</v>
      </c>
      <c r="I30" s="14" t="s">
        <v>54</v>
      </c>
      <c r="J30" s="14">
        <v>200</v>
      </c>
      <c r="K30" s="14">
        <v>200</v>
      </c>
      <c r="L30" s="14">
        <v>200</v>
      </c>
      <c r="M30" s="14">
        <v>0</v>
      </c>
      <c r="N30" s="14">
        <v>0</v>
      </c>
      <c r="O30" s="14">
        <v>0</v>
      </c>
      <c r="P30" s="14">
        <v>0</v>
      </c>
      <c r="Q30" s="14"/>
      <c r="R30" s="14"/>
      <c r="S30" s="29" t="s">
        <v>151</v>
      </c>
    </row>
    <row r="31" s="3" customFormat="1" ht="114.75" spans="1:19">
      <c r="A31" s="14">
        <v>23</v>
      </c>
      <c r="B31" s="14" t="s">
        <v>156</v>
      </c>
      <c r="C31" s="14" t="s">
        <v>157</v>
      </c>
      <c r="D31" s="14" t="s">
        <v>28</v>
      </c>
      <c r="E31" s="14" t="s">
        <v>60</v>
      </c>
      <c r="F31" s="14" t="s">
        <v>30</v>
      </c>
      <c r="G31" s="14" t="s">
        <v>158</v>
      </c>
      <c r="H31" s="14" t="s">
        <v>159</v>
      </c>
      <c r="I31" s="14" t="s">
        <v>54</v>
      </c>
      <c r="J31" s="14">
        <v>1000</v>
      </c>
      <c r="K31" s="14">
        <v>500</v>
      </c>
      <c r="L31" s="14">
        <v>500</v>
      </c>
      <c r="M31" s="14">
        <v>0</v>
      </c>
      <c r="N31" s="14">
        <v>0</v>
      </c>
      <c r="O31" s="14">
        <v>0</v>
      </c>
      <c r="P31" s="14">
        <v>0</v>
      </c>
      <c r="Q31" s="14" t="s">
        <v>34</v>
      </c>
      <c r="R31" s="14" t="s">
        <v>142</v>
      </c>
      <c r="S31" s="29" t="s">
        <v>160</v>
      </c>
    </row>
    <row r="32" s="3" customFormat="1" ht="63.75" spans="1:19">
      <c r="A32" s="14">
        <v>24</v>
      </c>
      <c r="B32" s="14" t="s">
        <v>161</v>
      </c>
      <c r="C32" s="14" t="s">
        <v>162</v>
      </c>
      <c r="D32" s="14" t="s">
        <v>28</v>
      </c>
      <c r="E32" s="14" t="s">
        <v>60</v>
      </c>
      <c r="F32" s="14" t="s">
        <v>30</v>
      </c>
      <c r="G32" s="17" t="s">
        <v>163</v>
      </c>
      <c r="H32" s="17" t="s">
        <v>164</v>
      </c>
      <c r="I32" s="14" t="s">
        <v>54</v>
      </c>
      <c r="J32" s="17">
        <v>1200</v>
      </c>
      <c r="K32" s="17">
        <v>400</v>
      </c>
      <c r="L32" s="17">
        <v>400</v>
      </c>
      <c r="M32" s="14">
        <v>0</v>
      </c>
      <c r="N32" s="14">
        <v>0</v>
      </c>
      <c r="O32" s="14">
        <v>0</v>
      </c>
      <c r="P32" s="14">
        <v>0</v>
      </c>
      <c r="Q32" s="14" t="s">
        <v>34</v>
      </c>
      <c r="R32" s="17" t="s">
        <v>165</v>
      </c>
      <c r="S32" s="29" t="s">
        <v>166</v>
      </c>
    </row>
    <row r="33" s="3" customFormat="1" ht="89.25" spans="1:19">
      <c r="A33" s="14">
        <v>25</v>
      </c>
      <c r="B33" s="14" t="s">
        <v>167</v>
      </c>
      <c r="C33" s="14" t="s">
        <v>168</v>
      </c>
      <c r="D33" s="14" t="s">
        <v>28</v>
      </c>
      <c r="E33" s="14" t="s">
        <v>66</v>
      </c>
      <c r="F33" s="14" t="s">
        <v>30</v>
      </c>
      <c r="G33" s="14" t="s">
        <v>169</v>
      </c>
      <c r="H33" s="14" t="s">
        <v>170</v>
      </c>
      <c r="I33" s="14" t="s">
        <v>54</v>
      </c>
      <c r="J33" s="14">
        <v>90</v>
      </c>
      <c r="K33" s="14">
        <v>100</v>
      </c>
      <c r="L33" s="14">
        <v>100</v>
      </c>
      <c r="M33" s="14">
        <v>0</v>
      </c>
      <c r="N33" s="14">
        <v>0</v>
      </c>
      <c r="O33" s="14">
        <v>0</v>
      </c>
      <c r="P33" s="14">
        <v>0</v>
      </c>
      <c r="Q33" s="14" t="s">
        <v>34</v>
      </c>
      <c r="R33" s="14" t="s">
        <v>171</v>
      </c>
      <c r="S33" s="29" t="s">
        <v>172</v>
      </c>
    </row>
    <row r="34" s="3" customFormat="1" ht="127.5" spans="1:19">
      <c r="A34" s="14">
        <v>26</v>
      </c>
      <c r="B34" s="14" t="s">
        <v>173</v>
      </c>
      <c r="C34" s="17" t="s">
        <v>174</v>
      </c>
      <c r="D34" s="17" t="s">
        <v>28</v>
      </c>
      <c r="E34" s="14" t="s">
        <v>60</v>
      </c>
      <c r="F34" s="14" t="s">
        <v>30</v>
      </c>
      <c r="G34" s="17" t="s">
        <v>175</v>
      </c>
      <c r="H34" s="17" t="s">
        <v>176</v>
      </c>
      <c r="I34" s="17" t="s">
        <v>54</v>
      </c>
      <c r="J34" s="17">
        <v>600</v>
      </c>
      <c r="K34" s="17">
        <v>200</v>
      </c>
      <c r="L34" s="17">
        <v>200</v>
      </c>
      <c r="M34" s="14">
        <v>0</v>
      </c>
      <c r="N34" s="14">
        <v>0</v>
      </c>
      <c r="O34" s="14">
        <v>0</v>
      </c>
      <c r="P34" s="14">
        <v>0</v>
      </c>
      <c r="Q34" s="17" t="s">
        <v>34</v>
      </c>
      <c r="R34" s="17" t="s">
        <v>177</v>
      </c>
      <c r="S34" s="31" t="s">
        <v>178</v>
      </c>
    </row>
    <row r="35" s="3" customFormat="1" ht="35" customHeight="1" spans="1:19">
      <c r="A35" s="14">
        <v>27</v>
      </c>
      <c r="B35" s="14" t="s">
        <v>179</v>
      </c>
      <c r="C35" s="15" t="s">
        <v>180</v>
      </c>
      <c r="D35" s="15" t="s">
        <v>28</v>
      </c>
      <c r="E35" s="15" t="s">
        <v>181</v>
      </c>
      <c r="F35" s="15" t="s">
        <v>30</v>
      </c>
      <c r="G35" s="15" t="s">
        <v>182</v>
      </c>
      <c r="H35" s="15" t="s">
        <v>183</v>
      </c>
      <c r="I35" s="15" t="s">
        <v>184</v>
      </c>
      <c r="J35" s="15">
        <v>5</v>
      </c>
      <c r="K35" s="15">
        <v>180</v>
      </c>
      <c r="L35" s="15">
        <v>180</v>
      </c>
      <c r="M35" s="14">
        <v>0</v>
      </c>
      <c r="N35" s="14">
        <v>0</v>
      </c>
      <c r="O35" s="14">
        <v>0</v>
      </c>
      <c r="P35" s="14">
        <v>0</v>
      </c>
      <c r="Q35" s="15" t="s">
        <v>34</v>
      </c>
      <c r="R35" s="15" t="s">
        <v>185</v>
      </c>
      <c r="S35" s="30" t="s">
        <v>186</v>
      </c>
    </row>
    <row r="36" s="3" customFormat="1" ht="35" customHeight="1" spans="1:19">
      <c r="A36" s="14">
        <v>28</v>
      </c>
      <c r="B36" s="14" t="s">
        <v>187</v>
      </c>
      <c r="C36" s="15" t="s">
        <v>188</v>
      </c>
      <c r="D36" s="15" t="s">
        <v>28</v>
      </c>
      <c r="E36" s="15" t="s">
        <v>181</v>
      </c>
      <c r="F36" s="15" t="s">
        <v>30</v>
      </c>
      <c r="G36" s="15" t="s">
        <v>189</v>
      </c>
      <c r="H36" s="18" t="s">
        <v>190</v>
      </c>
      <c r="I36" s="15" t="s">
        <v>191</v>
      </c>
      <c r="J36" s="15">
        <v>1</v>
      </c>
      <c r="K36" s="15">
        <v>99</v>
      </c>
      <c r="L36" s="15">
        <v>99</v>
      </c>
      <c r="M36" s="14">
        <v>0</v>
      </c>
      <c r="N36" s="14">
        <v>0</v>
      </c>
      <c r="O36" s="14">
        <v>0</v>
      </c>
      <c r="P36" s="14">
        <v>0</v>
      </c>
      <c r="Q36" s="15" t="s">
        <v>34</v>
      </c>
      <c r="R36" s="15" t="s">
        <v>192</v>
      </c>
      <c r="S36" s="31" t="s">
        <v>193</v>
      </c>
    </row>
    <row r="37" s="3" customFormat="1" ht="35" customHeight="1" spans="1:19">
      <c r="A37" s="14">
        <v>29</v>
      </c>
      <c r="B37" s="14" t="s">
        <v>194</v>
      </c>
      <c r="C37" s="15" t="s">
        <v>195</v>
      </c>
      <c r="D37" s="15" t="s">
        <v>28</v>
      </c>
      <c r="E37" s="15" t="s">
        <v>181</v>
      </c>
      <c r="F37" s="15" t="s">
        <v>30</v>
      </c>
      <c r="G37" s="15" t="s">
        <v>182</v>
      </c>
      <c r="H37" s="18" t="s">
        <v>196</v>
      </c>
      <c r="I37" s="15" t="s">
        <v>191</v>
      </c>
      <c r="J37" s="15">
        <v>1</v>
      </c>
      <c r="K37" s="15">
        <v>44</v>
      </c>
      <c r="L37" s="15">
        <v>44</v>
      </c>
      <c r="M37" s="14">
        <v>0</v>
      </c>
      <c r="N37" s="14">
        <v>0</v>
      </c>
      <c r="O37" s="14">
        <v>0</v>
      </c>
      <c r="P37" s="14">
        <v>0</v>
      </c>
      <c r="Q37" s="15" t="s">
        <v>34</v>
      </c>
      <c r="R37" s="15" t="s">
        <v>185</v>
      </c>
      <c r="S37" s="31" t="s">
        <v>197</v>
      </c>
    </row>
    <row r="38" s="3" customFormat="1" ht="35" customHeight="1" spans="1:19">
      <c r="A38" s="14">
        <v>30</v>
      </c>
      <c r="B38" s="14" t="s">
        <v>198</v>
      </c>
      <c r="C38" s="15" t="s">
        <v>199</v>
      </c>
      <c r="D38" s="15" t="s">
        <v>28</v>
      </c>
      <c r="E38" s="15" t="s">
        <v>60</v>
      </c>
      <c r="F38" s="15" t="s">
        <v>30</v>
      </c>
      <c r="G38" s="15" t="s">
        <v>182</v>
      </c>
      <c r="H38" s="18" t="s">
        <v>200</v>
      </c>
      <c r="I38" s="15" t="s">
        <v>191</v>
      </c>
      <c r="J38" s="15">
        <v>1</v>
      </c>
      <c r="K38" s="15">
        <v>319</v>
      </c>
      <c r="L38" s="15">
        <v>319</v>
      </c>
      <c r="M38" s="14">
        <v>0</v>
      </c>
      <c r="N38" s="14">
        <v>0</v>
      </c>
      <c r="O38" s="14">
        <v>0</v>
      </c>
      <c r="P38" s="14">
        <v>0</v>
      </c>
      <c r="Q38" s="15" t="s">
        <v>34</v>
      </c>
      <c r="R38" s="15" t="s">
        <v>201</v>
      </c>
      <c r="S38" s="31" t="s">
        <v>186</v>
      </c>
    </row>
    <row r="39" s="3" customFormat="1" ht="35" customHeight="1" spans="1:19">
      <c r="A39" s="14">
        <v>31</v>
      </c>
      <c r="B39" s="14" t="s">
        <v>202</v>
      </c>
      <c r="C39" s="15" t="s">
        <v>203</v>
      </c>
      <c r="D39" s="15" t="s">
        <v>28</v>
      </c>
      <c r="E39" s="15" t="s">
        <v>60</v>
      </c>
      <c r="F39" s="15" t="s">
        <v>30</v>
      </c>
      <c r="G39" s="15" t="s">
        <v>163</v>
      </c>
      <c r="H39" s="18" t="s">
        <v>204</v>
      </c>
      <c r="I39" s="15" t="s">
        <v>191</v>
      </c>
      <c r="J39" s="15">
        <v>1</v>
      </c>
      <c r="K39" s="15">
        <v>300</v>
      </c>
      <c r="L39" s="15">
        <v>300</v>
      </c>
      <c r="M39" s="14">
        <v>0</v>
      </c>
      <c r="N39" s="14">
        <v>0</v>
      </c>
      <c r="O39" s="14">
        <v>0</v>
      </c>
      <c r="P39" s="14">
        <v>0</v>
      </c>
      <c r="Q39" s="15" t="s">
        <v>34</v>
      </c>
      <c r="R39" s="15" t="s">
        <v>205</v>
      </c>
      <c r="S39" s="31" t="s">
        <v>186</v>
      </c>
    </row>
    <row r="40" s="3" customFormat="1" ht="41" customHeight="1" spans="1:19">
      <c r="A40" s="12" t="s">
        <v>206</v>
      </c>
      <c r="B40" s="12"/>
      <c r="C40" s="12" t="s">
        <v>207</v>
      </c>
      <c r="D40" s="12"/>
      <c r="E40" s="12"/>
      <c r="F40" s="12"/>
      <c r="G40" s="12"/>
      <c r="H40" s="12"/>
      <c r="I40" s="12"/>
      <c r="J40" s="12"/>
      <c r="K40" s="12">
        <f>SUM(K41:K48)</f>
        <v>1114.68</v>
      </c>
      <c r="L40" s="12">
        <f>SUM(L41:L48)</f>
        <v>1114.68</v>
      </c>
      <c r="M40" s="12">
        <f t="shared" ref="K40:P40" si="3">M41+M42+M43+M44+M45+M46</f>
        <v>0</v>
      </c>
      <c r="N40" s="12">
        <f t="shared" si="3"/>
        <v>0</v>
      </c>
      <c r="O40" s="12">
        <f t="shared" si="3"/>
        <v>0</v>
      </c>
      <c r="P40" s="12">
        <f t="shared" si="3"/>
        <v>0</v>
      </c>
      <c r="Q40" s="12"/>
      <c r="R40" s="12"/>
      <c r="S40" s="12"/>
    </row>
    <row r="41" s="3" customFormat="1" ht="41" customHeight="1" spans="1:19">
      <c r="A41" s="14">
        <v>32</v>
      </c>
      <c r="B41" s="14" t="s">
        <v>208</v>
      </c>
      <c r="C41" s="14" t="s">
        <v>209</v>
      </c>
      <c r="D41" s="14" t="s">
        <v>210</v>
      </c>
      <c r="E41" s="14" t="s">
        <v>211</v>
      </c>
      <c r="F41" s="14" t="s">
        <v>30</v>
      </c>
      <c r="G41" s="14" t="s">
        <v>31</v>
      </c>
      <c r="H41" s="14" t="s">
        <v>212</v>
      </c>
      <c r="I41" s="14" t="s">
        <v>33</v>
      </c>
      <c r="J41" s="14">
        <v>700</v>
      </c>
      <c r="K41" s="14">
        <v>210</v>
      </c>
      <c r="L41" s="14">
        <v>210</v>
      </c>
      <c r="M41" s="14">
        <v>0</v>
      </c>
      <c r="N41" s="14">
        <v>0</v>
      </c>
      <c r="O41" s="14">
        <v>0</v>
      </c>
      <c r="P41" s="14">
        <v>0</v>
      </c>
      <c r="Q41" s="14" t="s">
        <v>34</v>
      </c>
      <c r="R41" s="14" t="s">
        <v>35</v>
      </c>
      <c r="S41" s="29" t="s">
        <v>213</v>
      </c>
    </row>
    <row r="42" s="3" customFormat="1" ht="41" customHeight="1" spans="1:19">
      <c r="A42" s="14">
        <v>33</v>
      </c>
      <c r="B42" s="14" t="s">
        <v>214</v>
      </c>
      <c r="C42" s="14" t="s">
        <v>215</v>
      </c>
      <c r="D42" s="14" t="s">
        <v>210</v>
      </c>
      <c r="E42" s="14" t="s">
        <v>216</v>
      </c>
      <c r="F42" s="14" t="s">
        <v>30</v>
      </c>
      <c r="G42" s="14" t="s">
        <v>31</v>
      </c>
      <c r="H42" s="14" t="s">
        <v>217</v>
      </c>
      <c r="I42" s="14" t="s">
        <v>33</v>
      </c>
      <c r="J42" s="14">
        <v>100</v>
      </c>
      <c r="K42" s="14">
        <v>200</v>
      </c>
      <c r="L42" s="14">
        <v>200</v>
      </c>
      <c r="M42" s="14">
        <v>0</v>
      </c>
      <c r="N42" s="14">
        <v>0</v>
      </c>
      <c r="O42" s="14">
        <v>0</v>
      </c>
      <c r="P42" s="14">
        <v>0</v>
      </c>
      <c r="Q42" s="14" t="s">
        <v>34</v>
      </c>
      <c r="R42" s="14" t="s">
        <v>35</v>
      </c>
      <c r="S42" s="29" t="s">
        <v>218</v>
      </c>
    </row>
    <row r="43" s="3" customFormat="1" ht="41" customHeight="1" spans="1:19">
      <c r="A43" s="14">
        <v>34</v>
      </c>
      <c r="B43" s="14" t="s">
        <v>219</v>
      </c>
      <c r="C43" s="14" t="s">
        <v>220</v>
      </c>
      <c r="D43" s="14" t="s">
        <v>221</v>
      </c>
      <c r="E43" s="14" t="s">
        <v>222</v>
      </c>
      <c r="F43" s="14" t="s">
        <v>30</v>
      </c>
      <c r="G43" s="14" t="s">
        <v>31</v>
      </c>
      <c r="H43" s="14" t="s">
        <v>223</v>
      </c>
      <c r="I43" s="14" t="s">
        <v>70</v>
      </c>
      <c r="J43" s="14">
        <v>300</v>
      </c>
      <c r="K43" s="14">
        <v>300</v>
      </c>
      <c r="L43" s="14">
        <v>300</v>
      </c>
      <c r="M43" s="14">
        <v>0</v>
      </c>
      <c r="N43" s="14">
        <v>0</v>
      </c>
      <c r="O43" s="14">
        <v>0</v>
      </c>
      <c r="P43" s="14">
        <v>0</v>
      </c>
      <c r="Q43" s="14" t="s">
        <v>34</v>
      </c>
      <c r="R43" s="14" t="s">
        <v>35</v>
      </c>
      <c r="S43" s="29" t="s">
        <v>224</v>
      </c>
    </row>
    <row r="44" s="3" customFormat="1" ht="41" customHeight="1" spans="1:19">
      <c r="A44" s="14">
        <v>35</v>
      </c>
      <c r="B44" s="14" t="s">
        <v>225</v>
      </c>
      <c r="C44" s="14" t="s">
        <v>226</v>
      </c>
      <c r="D44" s="14" t="s">
        <v>221</v>
      </c>
      <c r="E44" s="14" t="s">
        <v>222</v>
      </c>
      <c r="F44" s="14" t="s">
        <v>30</v>
      </c>
      <c r="G44" s="14" t="s">
        <v>31</v>
      </c>
      <c r="H44" s="14" t="s">
        <v>227</v>
      </c>
      <c r="I44" s="14" t="s">
        <v>33</v>
      </c>
      <c r="J44" s="14">
        <v>500</v>
      </c>
      <c r="K44" s="14">
        <v>100</v>
      </c>
      <c r="L44" s="14">
        <v>100</v>
      </c>
      <c r="M44" s="14">
        <v>0</v>
      </c>
      <c r="N44" s="14">
        <v>0</v>
      </c>
      <c r="O44" s="14">
        <v>0</v>
      </c>
      <c r="P44" s="14">
        <v>0</v>
      </c>
      <c r="Q44" s="14" t="s">
        <v>34</v>
      </c>
      <c r="R44" s="14" t="s">
        <v>35</v>
      </c>
      <c r="S44" s="29" t="s">
        <v>228</v>
      </c>
    </row>
    <row r="45" s="3" customFormat="1" ht="41" customHeight="1" spans="1:19">
      <c r="A45" s="14">
        <v>36</v>
      </c>
      <c r="B45" s="14" t="s">
        <v>229</v>
      </c>
      <c r="C45" s="14" t="s">
        <v>230</v>
      </c>
      <c r="D45" s="14" t="s">
        <v>28</v>
      </c>
      <c r="E45" s="14" t="s">
        <v>231</v>
      </c>
      <c r="F45" s="14" t="s">
        <v>30</v>
      </c>
      <c r="G45" s="14" t="s">
        <v>31</v>
      </c>
      <c r="H45" s="14" t="s">
        <v>232</v>
      </c>
      <c r="I45" s="14" t="s">
        <v>45</v>
      </c>
      <c r="J45" s="14">
        <v>200</v>
      </c>
      <c r="K45" s="14">
        <v>100</v>
      </c>
      <c r="L45" s="14">
        <v>100</v>
      </c>
      <c r="M45" s="14">
        <v>0</v>
      </c>
      <c r="N45" s="14">
        <v>0</v>
      </c>
      <c r="O45" s="14">
        <v>0</v>
      </c>
      <c r="P45" s="14">
        <v>0</v>
      </c>
      <c r="Q45" s="14" t="s">
        <v>34</v>
      </c>
      <c r="R45" s="14" t="s">
        <v>35</v>
      </c>
      <c r="S45" s="29" t="s">
        <v>233</v>
      </c>
    </row>
    <row r="46" s="3" customFormat="1" ht="41" customHeight="1" spans="1:19">
      <c r="A46" s="14">
        <v>37</v>
      </c>
      <c r="B46" s="14" t="s">
        <v>234</v>
      </c>
      <c r="C46" s="14" t="s">
        <v>235</v>
      </c>
      <c r="D46" s="14" t="s">
        <v>236</v>
      </c>
      <c r="E46" s="14" t="s">
        <v>236</v>
      </c>
      <c r="F46" s="14" t="s">
        <v>30</v>
      </c>
      <c r="G46" s="14" t="s">
        <v>31</v>
      </c>
      <c r="H46" s="14" t="s">
        <v>237</v>
      </c>
      <c r="I46" s="14" t="s">
        <v>238</v>
      </c>
      <c r="J46" s="14">
        <v>150</v>
      </c>
      <c r="K46" s="14">
        <v>150</v>
      </c>
      <c r="L46" s="14">
        <v>150</v>
      </c>
      <c r="M46" s="14">
        <v>0</v>
      </c>
      <c r="N46" s="14">
        <v>0</v>
      </c>
      <c r="O46" s="14">
        <v>0</v>
      </c>
      <c r="P46" s="14">
        <v>0</v>
      </c>
      <c r="Q46" s="14" t="s">
        <v>34</v>
      </c>
      <c r="R46" s="14" t="s">
        <v>35</v>
      </c>
      <c r="S46" s="29" t="s">
        <v>239</v>
      </c>
    </row>
    <row r="47" s="3" customFormat="1" ht="41" customHeight="1" spans="1:19">
      <c r="A47" s="14">
        <v>38</v>
      </c>
      <c r="B47" s="14" t="s">
        <v>240</v>
      </c>
      <c r="C47" s="14" t="s">
        <v>241</v>
      </c>
      <c r="D47" s="14" t="s">
        <v>236</v>
      </c>
      <c r="E47" s="14" t="s">
        <v>236</v>
      </c>
      <c r="F47" s="14" t="s">
        <v>30</v>
      </c>
      <c r="G47" s="14" t="s">
        <v>31</v>
      </c>
      <c r="H47" s="14" t="s">
        <v>242</v>
      </c>
      <c r="I47" s="14" t="s">
        <v>33</v>
      </c>
      <c r="J47" s="14">
        <v>468</v>
      </c>
      <c r="K47" s="14">
        <v>4.68</v>
      </c>
      <c r="L47" s="14">
        <v>4.68</v>
      </c>
      <c r="M47" s="14"/>
      <c r="N47" s="14"/>
      <c r="O47" s="14"/>
      <c r="P47" s="14"/>
      <c r="Q47" s="14" t="s">
        <v>243</v>
      </c>
      <c r="R47" s="14" t="s">
        <v>35</v>
      </c>
      <c r="S47" s="29" t="s">
        <v>244</v>
      </c>
    </row>
    <row r="48" s="3" customFormat="1" ht="41" customHeight="1" spans="1:19">
      <c r="A48" s="14">
        <v>39</v>
      </c>
      <c r="B48" s="14" t="s">
        <v>245</v>
      </c>
      <c r="C48" s="14" t="s">
        <v>246</v>
      </c>
      <c r="D48" s="14" t="s">
        <v>236</v>
      </c>
      <c r="E48" s="14" t="s">
        <v>236</v>
      </c>
      <c r="F48" s="14" t="s">
        <v>30</v>
      </c>
      <c r="G48" s="14" t="s">
        <v>31</v>
      </c>
      <c r="H48" s="14" t="s">
        <v>247</v>
      </c>
      <c r="I48" s="14" t="s">
        <v>70</v>
      </c>
      <c r="J48" s="14">
        <v>79</v>
      </c>
      <c r="K48" s="14">
        <v>50</v>
      </c>
      <c r="L48" s="14">
        <v>50</v>
      </c>
      <c r="M48" s="14"/>
      <c r="N48" s="14"/>
      <c r="O48" s="14"/>
      <c r="P48" s="14"/>
      <c r="Q48" s="14" t="s">
        <v>34</v>
      </c>
      <c r="R48" s="14" t="s">
        <v>35</v>
      </c>
      <c r="S48" s="29" t="s">
        <v>248</v>
      </c>
    </row>
    <row r="49" s="2" customFormat="1" ht="37" customHeight="1" spans="1:19">
      <c r="A49" s="12" t="s">
        <v>249</v>
      </c>
      <c r="B49" s="12"/>
      <c r="C49" s="12" t="s">
        <v>250</v>
      </c>
      <c r="D49" s="12"/>
      <c r="E49" s="12"/>
      <c r="F49" s="12"/>
      <c r="G49" s="12"/>
      <c r="H49" s="12"/>
      <c r="I49" s="12"/>
      <c r="J49" s="12"/>
      <c r="K49" s="12">
        <f t="shared" ref="K49:P49" si="4">SUM(K51:K60)</f>
        <v>3340.69</v>
      </c>
      <c r="L49" s="12">
        <f t="shared" si="4"/>
        <v>3340.69</v>
      </c>
      <c r="M49" s="12">
        <f t="shared" si="4"/>
        <v>0</v>
      </c>
      <c r="N49" s="12">
        <f t="shared" si="4"/>
        <v>0</v>
      </c>
      <c r="O49" s="12">
        <f t="shared" si="4"/>
        <v>0</v>
      </c>
      <c r="P49" s="12">
        <f t="shared" si="4"/>
        <v>0</v>
      </c>
      <c r="Q49" s="12"/>
      <c r="R49" s="12"/>
      <c r="S49" s="12"/>
    </row>
    <row r="50" s="3" customFormat="1" ht="25.5" spans="1:19">
      <c r="A50" s="14">
        <v>40</v>
      </c>
      <c r="B50" s="14" t="s">
        <v>251</v>
      </c>
      <c r="C50" s="14" t="s">
        <v>252</v>
      </c>
      <c r="D50" s="14" t="s">
        <v>221</v>
      </c>
      <c r="E50" s="14" t="s">
        <v>253</v>
      </c>
      <c r="F50" s="15" t="s">
        <v>30</v>
      </c>
      <c r="G50" s="14" t="s">
        <v>254</v>
      </c>
      <c r="H50" s="14" t="s">
        <v>255</v>
      </c>
      <c r="I50" s="14" t="s">
        <v>256</v>
      </c>
      <c r="J50" s="14">
        <v>7</v>
      </c>
      <c r="K50" s="14">
        <v>70</v>
      </c>
      <c r="L50" s="14">
        <v>70</v>
      </c>
      <c r="M50" s="14">
        <v>0</v>
      </c>
      <c r="N50" s="14">
        <v>0</v>
      </c>
      <c r="O50" s="14">
        <v>0</v>
      </c>
      <c r="P50" s="14">
        <v>0</v>
      </c>
      <c r="Q50" s="14" t="s">
        <v>34</v>
      </c>
      <c r="R50" s="14" t="s">
        <v>82</v>
      </c>
      <c r="S50" s="29" t="s">
        <v>257</v>
      </c>
    </row>
    <row r="51" s="4" customFormat="1" ht="76.5" spans="1:19">
      <c r="A51" s="14">
        <v>41</v>
      </c>
      <c r="B51" s="14" t="s">
        <v>258</v>
      </c>
      <c r="C51" s="15" t="s">
        <v>259</v>
      </c>
      <c r="D51" s="19" t="s">
        <v>221</v>
      </c>
      <c r="E51" s="14" t="s">
        <v>222</v>
      </c>
      <c r="F51" s="14" t="s">
        <v>30</v>
      </c>
      <c r="G51" s="14" t="s">
        <v>260</v>
      </c>
      <c r="H51" s="15" t="s">
        <v>261</v>
      </c>
      <c r="I51" s="14" t="s">
        <v>256</v>
      </c>
      <c r="J51" s="14">
        <v>6</v>
      </c>
      <c r="K51" s="14">
        <v>200</v>
      </c>
      <c r="L51" s="15">
        <v>200</v>
      </c>
      <c r="M51" s="14">
        <v>0</v>
      </c>
      <c r="N51" s="14">
        <v>0</v>
      </c>
      <c r="O51" s="14">
        <v>0</v>
      </c>
      <c r="P51" s="14">
        <v>0</v>
      </c>
      <c r="Q51" s="14" t="s">
        <v>34</v>
      </c>
      <c r="R51" s="14" t="s">
        <v>120</v>
      </c>
      <c r="S51" s="29" t="s">
        <v>262</v>
      </c>
    </row>
    <row r="52" s="3" customFormat="1" ht="38.25" spans="1:19">
      <c r="A52" s="14">
        <v>42</v>
      </c>
      <c r="B52" s="14" t="s">
        <v>263</v>
      </c>
      <c r="C52" s="14" t="s">
        <v>264</v>
      </c>
      <c r="D52" s="14" t="s">
        <v>221</v>
      </c>
      <c r="E52" s="14" t="s">
        <v>222</v>
      </c>
      <c r="F52" s="14" t="s">
        <v>30</v>
      </c>
      <c r="G52" s="14" t="s">
        <v>80</v>
      </c>
      <c r="H52" s="14" t="s">
        <v>265</v>
      </c>
      <c r="I52" s="14" t="s">
        <v>256</v>
      </c>
      <c r="J52" s="14">
        <v>1.1</v>
      </c>
      <c r="K52" s="14">
        <v>90</v>
      </c>
      <c r="L52" s="14">
        <v>90</v>
      </c>
      <c r="M52" s="14">
        <v>0</v>
      </c>
      <c r="N52" s="14">
        <v>0</v>
      </c>
      <c r="O52" s="14">
        <v>0</v>
      </c>
      <c r="P52" s="14">
        <v>0</v>
      </c>
      <c r="Q52" s="14" t="s">
        <v>34</v>
      </c>
      <c r="R52" s="14" t="s">
        <v>82</v>
      </c>
      <c r="S52" s="29" t="s">
        <v>257</v>
      </c>
    </row>
    <row r="53" s="5" customFormat="1" ht="38.25" spans="1:16384">
      <c r="A53" s="14">
        <v>43</v>
      </c>
      <c r="B53" s="14" t="s">
        <v>266</v>
      </c>
      <c r="C53" s="14" t="s">
        <v>267</v>
      </c>
      <c r="D53" s="14" t="s">
        <v>221</v>
      </c>
      <c r="E53" s="20" t="s">
        <v>222</v>
      </c>
      <c r="F53" s="21" t="s">
        <v>30</v>
      </c>
      <c r="G53" s="14" t="s">
        <v>268</v>
      </c>
      <c r="H53" s="14" t="s">
        <v>269</v>
      </c>
      <c r="I53" s="14" t="s">
        <v>256</v>
      </c>
      <c r="J53" s="14">
        <v>4</v>
      </c>
      <c r="K53" s="14">
        <v>300</v>
      </c>
      <c r="L53" s="14">
        <v>300</v>
      </c>
      <c r="M53" s="14">
        <v>0</v>
      </c>
      <c r="N53" s="14">
        <v>0</v>
      </c>
      <c r="O53" s="14">
        <v>0</v>
      </c>
      <c r="P53" s="14">
        <v>0</v>
      </c>
      <c r="Q53" s="14" t="s">
        <v>270</v>
      </c>
      <c r="R53" s="14" t="s">
        <v>171</v>
      </c>
      <c r="S53" s="29" t="s">
        <v>271</v>
      </c>
      <c r="XFB53" s="32"/>
      <c r="XFC53" s="32"/>
      <c r="XFD53" s="32"/>
    </row>
    <row r="54" s="5" customFormat="1" ht="38.25" spans="1:16384">
      <c r="A54" s="14">
        <v>44</v>
      </c>
      <c r="B54" s="14" t="s">
        <v>272</v>
      </c>
      <c r="C54" s="14" t="s">
        <v>273</v>
      </c>
      <c r="D54" s="14" t="s">
        <v>221</v>
      </c>
      <c r="E54" s="20" t="s">
        <v>222</v>
      </c>
      <c r="F54" s="21" t="s">
        <v>30</v>
      </c>
      <c r="G54" s="14" t="s">
        <v>146</v>
      </c>
      <c r="H54" s="14" t="s">
        <v>274</v>
      </c>
      <c r="I54" s="14" t="s">
        <v>256</v>
      </c>
      <c r="J54" s="14">
        <v>6</v>
      </c>
      <c r="K54" s="14">
        <v>400</v>
      </c>
      <c r="L54" s="14">
        <v>400</v>
      </c>
      <c r="M54" s="14">
        <v>0</v>
      </c>
      <c r="N54" s="14">
        <v>0</v>
      </c>
      <c r="O54" s="14">
        <v>0</v>
      </c>
      <c r="P54" s="14">
        <v>0</v>
      </c>
      <c r="Q54" s="14" t="s">
        <v>270</v>
      </c>
      <c r="R54" s="14" t="s">
        <v>275</v>
      </c>
      <c r="S54" s="29" t="s">
        <v>276</v>
      </c>
      <c r="XFB54" s="32"/>
      <c r="XFC54" s="32"/>
      <c r="XFD54" s="32"/>
    </row>
    <row r="55" s="5" customFormat="1" ht="38.25" spans="1:16384">
      <c r="A55" s="14">
        <v>45</v>
      </c>
      <c r="B55" s="14" t="s">
        <v>277</v>
      </c>
      <c r="C55" s="14" t="s">
        <v>278</v>
      </c>
      <c r="D55" s="14" t="s">
        <v>221</v>
      </c>
      <c r="E55" s="20" t="s">
        <v>222</v>
      </c>
      <c r="F55" s="21" t="s">
        <v>30</v>
      </c>
      <c r="G55" s="14" t="s">
        <v>279</v>
      </c>
      <c r="H55" s="14" t="s">
        <v>280</v>
      </c>
      <c r="I55" s="14" t="s">
        <v>256</v>
      </c>
      <c r="J55" s="14">
        <v>3.61</v>
      </c>
      <c r="K55" s="14">
        <v>400</v>
      </c>
      <c r="L55" s="14">
        <v>400</v>
      </c>
      <c r="M55" s="14">
        <v>0</v>
      </c>
      <c r="N55" s="14">
        <v>0</v>
      </c>
      <c r="O55" s="14">
        <v>0</v>
      </c>
      <c r="P55" s="14">
        <v>0</v>
      </c>
      <c r="Q55" s="14" t="s">
        <v>270</v>
      </c>
      <c r="R55" s="14" t="s">
        <v>281</v>
      </c>
      <c r="S55" s="29" t="s">
        <v>282</v>
      </c>
      <c r="XFB55" s="32"/>
      <c r="XFC55" s="32"/>
      <c r="XFD55" s="32"/>
    </row>
    <row r="56" s="5" customFormat="1" ht="38.25" spans="1:16384">
      <c r="A56" s="14">
        <v>46</v>
      </c>
      <c r="B56" s="14" t="s">
        <v>283</v>
      </c>
      <c r="C56" s="14" t="s">
        <v>284</v>
      </c>
      <c r="D56" s="14" t="s">
        <v>221</v>
      </c>
      <c r="E56" s="20" t="s">
        <v>222</v>
      </c>
      <c r="F56" s="21" t="s">
        <v>30</v>
      </c>
      <c r="G56" s="14" t="s">
        <v>285</v>
      </c>
      <c r="H56" s="14" t="s">
        <v>286</v>
      </c>
      <c r="I56" s="14" t="s">
        <v>256</v>
      </c>
      <c r="J56" s="14">
        <v>2</v>
      </c>
      <c r="K56" s="14">
        <v>180</v>
      </c>
      <c r="L56" s="14">
        <v>180</v>
      </c>
      <c r="M56" s="14">
        <v>0</v>
      </c>
      <c r="N56" s="14">
        <v>0</v>
      </c>
      <c r="O56" s="14">
        <v>0</v>
      </c>
      <c r="P56" s="14">
        <v>0</v>
      </c>
      <c r="Q56" s="14" t="s">
        <v>270</v>
      </c>
      <c r="R56" s="14" t="s">
        <v>287</v>
      </c>
      <c r="S56" s="29" t="s">
        <v>288</v>
      </c>
      <c r="XFB56" s="32"/>
      <c r="XFC56" s="32"/>
      <c r="XFD56" s="32"/>
    </row>
    <row r="57" s="5" customFormat="1" ht="38.25" spans="1:16384">
      <c r="A57" s="14">
        <v>47</v>
      </c>
      <c r="B57" s="14" t="s">
        <v>289</v>
      </c>
      <c r="C57" s="14" t="s">
        <v>290</v>
      </c>
      <c r="D57" s="14" t="s">
        <v>221</v>
      </c>
      <c r="E57" s="20" t="s">
        <v>222</v>
      </c>
      <c r="F57" s="21" t="s">
        <v>30</v>
      </c>
      <c r="G57" s="14" t="s">
        <v>291</v>
      </c>
      <c r="H57" s="14" t="s">
        <v>292</v>
      </c>
      <c r="I57" s="14" t="s">
        <v>256</v>
      </c>
      <c r="J57" s="14">
        <v>9</v>
      </c>
      <c r="K57" s="14">
        <v>400</v>
      </c>
      <c r="L57" s="14">
        <v>400</v>
      </c>
      <c r="M57" s="14">
        <v>0</v>
      </c>
      <c r="N57" s="14">
        <v>0</v>
      </c>
      <c r="O57" s="14">
        <v>0</v>
      </c>
      <c r="P57" s="14">
        <v>0</v>
      </c>
      <c r="Q57" s="14" t="s">
        <v>270</v>
      </c>
      <c r="R57" s="14" t="s">
        <v>281</v>
      </c>
      <c r="S57" s="29" t="s">
        <v>293</v>
      </c>
      <c r="XFB57" s="32"/>
      <c r="XFC57" s="32"/>
      <c r="XFD57" s="32"/>
    </row>
    <row r="58" s="4" customFormat="1" ht="25.5" spans="1:16384">
      <c r="A58" s="14">
        <v>48</v>
      </c>
      <c r="B58" s="14" t="s">
        <v>294</v>
      </c>
      <c r="C58" s="14" t="s">
        <v>295</v>
      </c>
      <c r="D58" s="14" t="s">
        <v>221</v>
      </c>
      <c r="E58" s="20" t="s">
        <v>296</v>
      </c>
      <c r="F58" s="21" t="s">
        <v>30</v>
      </c>
      <c r="G58" s="14" t="s">
        <v>31</v>
      </c>
      <c r="H58" s="19" t="s">
        <v>297</v>
      </c>
      <c r="I58" s="19" t="s">
        <v>62</v>
      </c>
      <c r="J58" s="19">
        <v>10</v>
      </c>
      <c r="K58" s="19">
        <v>200</v>
      </c>
      <c r="L58" s="19">
        <v>200</v>
      </c>
      <c r="M58" s="14">
        <v>0</v>
      </c>
      <c r="N58" s="14">
        <v>0</v>
      </c>
      <c r="O58" s="14">
        <v>0</v>
      </c>
      <c r="P58" s="14">
        <v>0</v>
      </c>
      <c r="Q58" s="14" t="s">
        <v>34</v>
      </c>
      <c r="R58" s="19" t="s">
        <v>35</v>
      </c>
      <c r="S58" s="29" t="s">
        <v>298</v>
      </c>
      <c r="XFB58" s="3"/>
      <c r="XFC58" s="3"/>
      <c r="XFD58" s="3"/>
    </row>
    <row r="59" s="4" customFormat="1" ht="29" customHeight="1" spans="1:16384">
      <c r="A59" s="14">
        <v>49</v>
      </c>
      <c r="B59" s="14" t="s">
        <v>299</v>
      </c>
      <c r="C59" s="14" t="s">
        <v>300</v>
      </c>
      <c r="D59" s="14" t="s">
        <v>221</v>
      </c>
      <c r="E59" s="20" t="s">
        <v>301</v>
      </c>
      <c r="F59" s="21" t="s">
        <v>30</v>
      </c>
      <c r="G59" s="14" t="s">
        <v>31</v>
      </c>
      <c r="H59" s="19" t="s">
        <v>302</v>
      </c>
      <c r="I59" s="19" t="s">
        <v>62</v>
      </c>
      <c r="J59" s="19">
        <v>5830</v>
      </c>
      <c r="K59" s="19">
        <v>1166</v>
      </c>
      <c r="L59" s="19">
        <v>1166</v>
      </c>
      <c r="M59" s="14">
        <v>0</v>
      </c>
      <c r="N59" s="14">
        <v>0</v>
      </c>
      <c r="O59" s="14">
        <v>0</v>
      </c>
      <c r="P59" s="14">
        <v>0</v>
      </c>
      <c r="Q59" s="14" t="s">
        <v>34</v>
      </c>
      <c r="R59" s="19" t="s">
        <v>35</v>
      </c>
      <c r="S59" s="29" t="s">
        <v>303</v>
      </c>
      <c r="XFB59" s="3"/>
      <c r="XFC59" s="3"/>
      <c r="XFD59" s="3"/>
    </row>
    <row r="60" s="4" customFormat="1" ht="38.25" spans="1:16384">
      <c r="A60" s="14">
        <v>50</v>
      </c>
      <c r="B60" s="14" t="s">
        <v>304</v>
      </c>
      <c r="C60" s="14" t="s">
        <v>305</v>
      </c>
      <c r="D60" s="19" t="s">
        <v>29</v>
      </c>
      <c r="E60" s="20" t="s">
        <v>29</v>
      </c>
      <c r="F60" s="21" t="s">
        <v>30</v>
      </c>
      <c r="G60" s="19" t="s">
        <v>306</v>
      </c>
      <c r="H60" s="19" t="s">
        <v>307</v>
      </c>
      <c r="I60" s="19" t="s">
        <v>33</v>
      </c>
      <c r="J60" s="19">
        <v>469</v>
      </c>
      <c r="K60" s="19">
        <v>4.69</v>
      </c>
      <c r="L60" s="19">
        <v>4.69</v>
      </c>
      <c r="M60" s="14">
        <v>0</v>
      </c>
      <c r="N60" s="14">
        <v>0</v>
      </c>
      <c r="O60" s="14">
        <v>0</v>
      </c>
      <c r="P60" s="14">
        <v>0</v>
      </c>
      <c r="Q60" s="19" t="s">
        <v>55</v>
      </c>
      <c r="R60" s="19" t="s">
        <v>35</v>
      </c>
      <c r="S60" s="29" t="s">
        <v>308</v>
      </c>
      <c r="XFB60" s="3"/>
      <c r="XFC60" s="3"/>
      <c r="XFD60" s="3"/>
    </row>
    <row r="61" s="4" customFormat="1" ht="30" customHeight="1" spans="1:16384">
      <c r="A61" s="14">
        <v>51</v>
      </c>
      <c r="B61" s="14" t="s">
        <v>309</v>
      </c>
      <c r="C61" s="14" t="s">
        <v>310</v>
      </c>
      <c r="D61" s="14" t="s">
        <v>221</v>
      </c>
      <c r="E61" s="20" t="s">
        <v>222</v>
      </c>
      <c r="F61" s="21" t="s">
        <v>30</v>
      </c>
      <c r="G61" s="19" t="s">
        <v>311</v>
      </c>
      <c r="H61" s="18" t="s">
        <v>312</v>
      </c>
      <c r="I61" s="19" t="s">
        <v>33</v>
      </c>
      <c r="J61" s="19">
        <v>233.3</v>
      </c>
      <c r="K61" s="19">
        <v>233.3</v>
      </c>
      <c r="L61" s="19">
        <v>233.3</v>
      </c>
      <c r="M61" s="14">
        <v>0</v>
      </c>
      <c r="N61" s="14">
        <v>0</v>
      </c>
      <c r="O61" s="14">
        <v>0</v>
      </c>
      <c r="P61" s="14">
        <v>0</v>
      </c>
      <c r="Q61" s="14" t="s">
        <v>34</v>
      </c>
      <c r="R61" s="19" t="s">
        <v>313</v>
      </c>
      <c r="S61" s="29" t="s">
        <v>288</v>
      </c>
      <c r="XFB61" s="3"/>
      <c r="XFC61" s="3"/>
      <c r="XFD61" s="3"/>
    </row>
    <row r="62" s="4" customFormat="1" ht="30" customHeight="1" spans="1:16384">
      <c r="A62" s="14">
        <v>52</v>
      </c>
      <c r="B62" s="14" t="s">
        <v>314</v>
      </c>
      <c r="C62" s="14" t="s">
        <v>315</v>
      </c>
      <c r="D62" s="14" t="s">
        <v>221</v>
      </c>
      <c r="E62" s="20" t="s">
        <v>222</v>
      </c>
      <c r="F62" s="21" t="s">
        <v>30</v>
      </c>
      <c r="G62" s="19" t="s">
        <v>316</v>
      </c>
      <c r="H62" s="18" t="s">
        <v>317</v>
      </c>
      <c r="I62" s="19" t="s">
        <v>191</v>
      </c>
      <c r="J62" s="19">
        <v>1</v>
      </c>
      <c r="K62" s="19">
        <v>50</v>
      </c>
      <c r="L62" s="19">
        <v>50</v>
      </c>
      <c r="M62" s="14">
        <v>0</v>
      </c>
      <c r="N62" s="14">
        <v>0</v>
      </c>
      <c r="O62" s="14">
        <v>0</v>
      </c>
      <c r="P62" s="14">
        <v>0</v>
      </c>
      <c r="Q62" s="14" t="s">
        <v>34</v>
      </c>
      <c r="R62" s="19" t="s">
        <v>318</v>
      </c>
      <c r="S62" s="29" t="s">
        <v>288</v>
      </c>
      <c r="XFB62" s="3"/>
      <c r="XFC62" s="3"/>
      <c r="XFD62" s="3"/>
    </row>
    <row r="63" s="3" customFormat="1" ht="28" customHeight="1" spans="1:19">
      <c r="A63" s="12" t="s">
        <v>319</v>
      </c>
      <c r="B63" s="12"/>
      <c r="C63" s="12" t="s">
        <v>320</v>
      </c>
      <c r="D63" s="12"/>
      <c r="E63" s="12"/>
      <c r="F63" s="12"/>
      <c r="G63" s="12"/>
      <c r="H63" s="12"/>
      <c r="I63" s="12"/>
      <c r="J63" s="12"/>
      <c r="K63" s="12">
        <f t="shared" ref="K63:P63" si="5">SUM(K64:K67)</f>
        <v>25000</v>
      </c>
      <c r="L63" s="12">
        <f t="shared" si="5"/>
        <v>0</v>
      </c>
      <c r="M63" s="12">
        <f t="shared" si="5"/>
        <v>0</v>
      </c>
      <c r="N63" s="12">
        <f t="shared" si="5"/>
        <v>0</v>
      </c>
      <c r="O63" s="12">
        <f t="shared" si="5"/>
        <v>20000</v>
      </c>
      <c r="P63" s="12">
        <f t="shared" si="5"/>
        <v>5000</v>
      </c>
      <c r="Q63" s="12"/>
      <c r="R63" s="12"/>
      <c r="S63" s="12"/>
    </row>
    <row r="64" s="3" customFormat="1" ht="38.25" spans="1:19">
      <c r="A64" s="14">
        <v>53</v>
      </c>
      <c r="B64" s="14" t="s">
        <v>321</v>
      </c>
      <c r="C64" s="14" t="s">
        <v>322</v>
      </c>
      <c r="D64" s="14" t="s">
        <v>221</v>
      </c>
      <c r="E64" s="14" t="s">
        <v>222</v>
      </c>
      <c r="F64" s="14" t="s">
        <v>30</v>
      </c>
      <c r="G64" s="19" t="s">
        <v>306</v>
      </c>
      <c r="H64" s="14" t="s">
        <v>323</v>
      </c>
      <c r="I64" s="14" t="s">
        <v>256</v>
      </c>
      <c r="J64" s="14">
        <v>200</v>
      </c>
      <c r="K64" s="14">
        <f>-L64+M64+N64+O64+P64</f>
        <v>10000</v>
      </c>
      <c r="L64" s="14">
        <v>0</v>
      </c>
      <c r="M64" s="14">
        <v>0</v>
      </c>
      <c r="N64" s="14">
        <v>0</v>
      </c>
      <c r="O64" s="14">
        <v>8000</v>
      </c>
      <c r="P64" s="14">
        <v>2000</v>
      </c>
      <c r="Q64" s="14" t="s">
        <v>34</v>
      </c>
      <c r="R64" s="14" t="s">
        <v>324</v>
      </c>
      <c r="S64" s="29" t="s">
        <v>325</v>
      </c>
    </row>
    <row r="65" s="3" customFormat="1" ht="51" spans="1:19">
      <c r="A65" s="14">
        <v>54</v>
      </c>
      <c r="B65" s="14" t="s">
        <v>326</v>
      </c>
      <c r="C65" s="14" t="s">
        <v>327</v>
      </c>
      <c r="D65" s="14" t="s">
        <v>221</v>
      </c>
      <c r="E65" s="14" t="s">
        <v>222</v>
      </c>
      <c r="F65" s="14" t="s">
        <v>30</v>
      </c>
      <c r="G65" s="19" t="s">
        <v>306</v>
      </c>
      <c r="H65" s="14" t="s">
        <v>328</v>
      </c>
      <c r="I65" s="14" t="s">
        <v>256</v>
      </c>
      <c r="J65" s="14">
        <v>38.9</v>
      </c>
      <c r="K65" s="14">
        <v>5000</v>
      </c>
      <c r="L65" s="14">
        <v>0</v>
      </c>
      <c r="M65" s="14">
        <v>0</v>
      </c>
      <c r="N65" s="14">
        <v>0</v>
      </c>
      <c r="O65" s="14">
        <v>4000</v>
      </c>
      <c r="P65" s="14">
        <f t="shared" ref="P65:P67" si="6">K65-O65</f>
        <v>1000</v>
      </c>
      <c r="Q65" s="14" t="s">
        <v>34</v>
      </c>
      <c r="R65" s="14" t="s">
        <v>324</v>
      </c>
      <c r="S65" s="29" t="s">
        <v>329</v>
      </c>
    </row>
    <row r="66" s="3" customFormat="1" ht="33" customHeight="1" spans="1:19">
      <c r="A66" s="14">
        <v>55</v>
      </c>
      <c r="B66" s="14" t="s">
        <v>330</v>
      </c>
      <c r="C66" s="14" t="s">
        <v>331</v>
      </c>
      <c r="D66" s="14" t="s">
        <v>221</v>
      </c>
      <c r="E66" s="14" t="s">
        <v>296</v>
      </c>
      <c r="F66" s="14" t="s">
        <v>30</v>
      </c>
      <c r="G66" s="19" t="s">
        <v>306</v>
      </c>
      <c r="H66" s="14" t="s">
        <v>332</v>
      </c>
      <c r="I66" s="14" t="s">
        <v>256</v>
      </c>
      <c r="J66" s="14">
        <v>62.5</v>
      </c>
      <c r="K66" s="14">
        <v>2500</v>
      </c>
      <c r="L66" s="14">
        <v>0</v>
      </c>
      <c r="M66" s="14">
        <v>0</v>
      </c>
      <c r="N66" s="14">
        <v>0</v>
      </c>
      <c r="O66" s="14">
        <v>2000</v>
      </c>
      <c r="P66" s="14">
        <f t="shared" si="6"/>
        <v>500</v>
      </c>
      <c r="Q66" s="14" t="s">
        <v>34</v>
      </c>
      <c r="R66" s="14" t="s">
        <v>324</v>
      </c>
      <c r="S66" s="29" t="s">
        <v>333</v>
      </c>
    </row>
    <row r="67" s="3" customFormat="1" ht="33" customHeight="1" spans="1:19">
      <c r="A67" s="14">
        <v>56</v>
      </c>
      <c r="B67" s="14" t="s">
        <v>334</v>
      </c>
      <c r="C67" s="14" t="s">
        <v>335</v>
      </c>
      <c r="D67" s="14" t="s">
        <v>221</v>
      </c>
      <c r="E67" s="14" t="s">
        <v>336</v>
      </c>
      <c r="F67" s="14" t="s">
        <v>30</v>
      </c>
      <c r="G67" s="19" t="s">
        <v>306</v>
      </c>
      <c r="H67" s="14" t="s">
        <v>337</v>
      </c>
      <c r="I67" s="14" t="s">
        <v>256</v>
      </c>
      <c r="J67" s="14">
        <v>220</v>
      </c>
      <c r="K67" s="14">
        <v>7500</v>
      </c>
      <c r="L67" s="14">
        <v>0</v>
      </c>
      <c r="M67" s="14">
        <v>0</v>
      </c>
      <c r="N67" s="14">
        <v>0</v>
      </c>
      <c r="O67" s="14">
        <v>6000</v>
      </c>
      <c r="P67" s="14">
        <f t="shared" si="6"/>
        <v>1500</v>
      </c>
      <c r="Q67" s="14" t="s">
        <v>34</v>
      </c>
      <c r="R67" s="14" t="s">
        <v>324</v>
      </c>
      <c r="S67" s="29" t="s">
        <v>338</v>
      </c>
    </row>
    <row r="68" ht="13.5" spans="1:19">
      <c r="A68" s="33" t="s">
        <v>339</v>
      </c>
      <c r="B68" s="33"/>
      <c r="C68" s="33"/>
      <c r="D68" s="33"/>
      <c r="E68" s="33"/>
      <c r="F68" s="33"/>
      <c r="G68" s="33"/>
      <c r="H68" s="33"/>
      <c r="I68" s="33"/>
      <c r="J68" s="33"/>
      <c r="K68" s="33"/>
      <c r="L68" s="33"/>
      <c r="M68" s="33"/>
      <c r="N68" s="33"/>
      <c r="O68" s="33"/>
      <c r="P68" s="33"/>
      <c r="Q68" s="33"/>
      <c r="R68" s="33"/>
      <c r="S68" s="33"/>
    </row>
    <row r="69" ht="13.5" spans="1:19">
      <c r="A69" s="33"/>
      <c r="B69" s="33"/>
      <c r="C69" s="33"/>
      <c r="D69" s="33"/>
      <c r="E69" s="33"/>
      <c r="F69" s="33"/>
      <c r="G69" s="33"/>
      <c r="H69" s="33"/>
      <c r="I69" s="33"/>
      <c r="J69" s="33"/>
      <c r="K69" s="33"/>
      <c r="L69" s="33"/>
      <c r="M69" s="33"/>
      <c r="N69" s="33"/>
      <c r="O69" s="33"/>
      <c r="P69" s="33"/>
      <c r="Q69" s="33"/>
      <c r="R69" s="33"/>
      <c r="S69" s="33"/>
    </row>
    <row r="70" ht="13.5" spans="1:19">
      <c r="A70" s="33"/>
      <c r="B70" s="33"/>
      <c r="C70" s="33"/>
      <c r="D70" s="33"/>
      <c r="E70" s="33"/>
      <c r="F70" s="33"/>
      <c r="G70" s="33"/>
      <c r="H70" s="33"/>
      <c r="I70" s="33"/>
      <c r="J70" s="33"/>
      <c r="K70" s="33"/>
      <c r="L70" s="33"/>
      <c r="M70" s="33"/>
      <c r="N70" s="33"/>
      <c r="O70" s="33"/>
      <c r="P70" s="33"/>
      <c r="Q70" s="33"/>
      <c r="R70" s="33"/>
      <c r="S70" s="33"/>
    </row>
    <row r="71" ht="105" customHeight="1" spans="1:19">
      <c r="A71" s="33"/>
      <c r="B71" s="33"/>
      <c r="C71" s="33"/>
      <c r="D71" s="33"/>
      <c r="E71" s="33"/>
      <c r="F71" s="33"/>
      <c r="G71" s="33"/>
      <c r="H71" s="33"/>
      <c r="I71" s="33"/>
      <c r="J71" s="33"/>
      <c r="K71" s="33"/>
      <c r="L71" s="33"/>
      <c r="M71" s="33"/>
      <c r="N71" s="33"/>
      <c r="O71" s="33"/>
      <c r="P71" s="33"/>
      <c r="Q71" s="33"/>
      <c r="R71" s="33"/>
      <c r="S71" s="33"/>
    </row>
  </sheetData>
  <autoFilter ref="A3:XFD71">
    <extLst/>
  </autoFilter>
  <mergeCells count="18">
    <mergeCell ref="A1:S1"/>
    <mergeCell ref="L2:P2"/>
    <mergeCell ref="A4:H4"/>
    <mergeCell ref="A2:A3"/>
    <mergeCell ref="B2:B3"/>
    <mergeCell ref="C2:C3"/>
    <mergeCell ref="D2:D3"/>
    <mergeCell ref="E2:E3"/>
    <mergeCell ref="F2:F3"/>
    <mergeCell ref="G2:G3"/>
    <mergeCell ref="H2:H3"/>
    <mergeCell ref="I2:I3"/>
    <mergeCell ref="J2:J3"/>
    <mergeCell ref="K2:K3"/>
    <mergeCell ref="Q2:Q3"/>
    <mergeCell ref="R2:R3"/>
    <mergeCell ref="S2:S3"/>
    <mergeCell ref="A68:S71"/>
  </mergeCells>
  <conditionalFormatting sqref="C32">
    <cfRule type="duplicateValues" dxfId="0" priority="7"/>
  </conditionalFormatting>
  <conditionalFormatting sqref="C52">
    <cfRule type="duplicateValues" dxfId="0" priority="19"/>
  </conditionalFormatting>
  <conditionalFormatting sqref="C27:C31 C33:C34">
    <cfRule type="duplicateValues" dxfId="0" priority="10"/>
  </conditionalFormatting>
  <pageMargins left="0.118055555555556" right="0.156944444444444" top="0.314583333333333" bottom="0.236111111111111" header="0.118055555555556" footer="0"/>
  <pageSetup paperSize="9" scale="5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2022-10-13T07:01:00Z</dcterms:created>
  <dcterms:modified xsi:type="dcterms:W3CDTF">2025-12-17T03:18:51Z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CB70BA2CD575435E91523F49EF0D2040</vt:lpwstr>
  </property>
  <property fmtid="{D5CDD505-2E9C-101B-9397-08002B2CF9AE}" pid="3" name="KSOProductBuildVer">
    <vt:lpwstr>2052-11.8.2.12118</vt:lpwstr>
  </property>
  <property fmtid="{D5CDD505-2E9C-101B-9397-08002B2CF9AE}" pid="4" name="CalculationRule">
    <vt:i4>0</vt:i4>
  </property>
</Properties>
</file>